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70" windowHeight="1245" firstSheet="4" activeTab="4"/>
  </bookViews>
  <sheets>
    <sheet name="DS_TheoTT" sheetId="4" r:id="rId1"/>
    <sheet name="DS_TheoTT DUNG (2)" sheetId="10" r:id="rId2"/>
    <sheet name="DS_TH CÁC KHOA PHONG Y CAU" sheetId="9" r:id="rId3"/>
    <sheet name="DS_TH CÁC KHOA PHONG du phong" sheetId="12" r:id="rId4"/>
    <sheet name="Sheet1" sheetId="6" r:id="rId5"/>
  </sheets>
  <definedNames>
    <definedName name="_xlnm.Print_Titles" localSheetId="3">'DS_TH CÁC KHOA PHONG du phong'!$5:$5</definedName>
    <definedName name="_xlnm.Print_Titles" localSheetId="2">'DS_TH CÁC KHOA PHONG Y CAU'!$5:$5</definedName>
    <definedName name="_xlnm.Print_Titles" localSheetId="0">DS_TheoTT!$5:$5</definedName>
    <definedName name="_xlnm.Print_Titles" localSheetId="1">'DS_TheoTT DUNG (2)'!$5:$5</definedName>
    <definedName name="_xlnm.Print_Titles" localSheetId="4">Sheet1!$9:$11</definedName>
  </definedNames>
  <calcPr calcId="144525"/>
</workbook>
</file>

<file path=xl/calcChain.xml><?xml version="1.0" encoding="utf-8"?>
<calcChain xmlns="http://schemas.openxmlformats.org/spreadsheetml/2006/main">
  <c r="D28" i="6" l="1"/>
  <c r="X154" i="12" l="1"/>
  <c r="D154" i="12"/>
  <c r="V229" i="12"/>
  <c r="T229" i="12"/>
  <c r="R229" i="12"/>
  <c r="P229" i="12"/>
  <c r="N229" i="12"/>
  <c r="L229" i="12"/>
  <c r="J229" i="12"/>
  <c r="H229" i="12"/>
  <c r="F229" i="12"/>
  <c r="X228" i="12"/>
  <c r="D228" i="12"/>
  <c r="X227" i="12"/>
  <c r="D227" i="12"/>
  <c r="X226" i="12"/>
  <c r="D226" i="12"/>
  <c r="X225" i="12"/>
  <c r="D225" i="12"/>
  <c r="X224" i="12"/>
  <c r="D224" i="12"/>
  <c r="X223" i="12"/>
  <c r="D223" i="12"/>
  <c r="X222" i="12"/>
  <c r="D222" i="12"/>
  <c r="X221" i="12"/>
  <c r="D221" i="12"/>
  <c r="X220" i="12"/>
  <c r="D220" i="12"/>
  <c r="X219" i="12"/>
  <c r="D219" i="12"/>
  <c r="X218" i="12"/>
  <c r="D218" i="12"/>
  <c r="X217" i="12"/>
  <c r="D217" i="12"/>
  <c r="X216" i="12"/>
  <c r="D216" i="12"/>
  <c r="X215" i="12"/>
  <c r="D215" i="12"/>
  <c r="X214" i="12"/>
  <c r="D214" i="12"/>
  <c r="X213" i="12"/>
  <c r="D213" i="12"/>
  <c r="X212" i="12"/>
  <c r="D212" i="12"/>
  <c r="X211" i="12"/>
  <c r="D211" i="12"/>
  <c r="X210" i="12"/>
  <c r="D210" i="12"/>
  <c r="X209" i="12"/>
  <c r="D209" i="12"/>
  <c r="X208" i="12"/>
  <c r="D208" i="12"/>
  <c r="X207" i="12"/>
  <c r="D207" i="12"/>
  <c r="X206" i="12"/>
  <c r="D206" i="12"/>
  <c r="X205" i="12"/>
  <c r="D205" i="12"/>
  <c r="X204" i="12"/>
  <c r="D204" i="12"/>
  <c r="X203" i="12"/>
  <c r="D203" i="12"/>
  <c r="X202" i="12"/>
  <c r="D202" i="12"/>
  <c r="X201" i="12"/>
  <c r="D201" i="12"/>
  <c r="X200" i="12"/>
  <c r="D200" i="12"/>
  <c r="X199" i="12"/>
  <c r="D199" i="12"/>
  <c r="X198" i="12"/>
  <c r="D198" i="12"/>
  <c r="X197" i="12"/>
  <c r="D197" i="12"/>
  <c r="X196" i="12"/>
  <c r="D196" i="12"/>
  <c r="X195" i="12"/>
  <c r="D195" i="12"/>
  <c r="X194" i="12"/>
  <c r="D194" i="12"/>
  <c r="X193" i="12"/>
  <c r="D193" i="12"/>
  <c r="X192" i="12"/>
  <c r="D192" i="12"/>
  <c r="X191" i="12"/>
  <c r="D191" i="12"/>
  <c r="X190" i="12"/>
  <c r="D190" i="12"/>
  <c r="X189" i="12"/>
  <c r="D189" i="12"/>
  <c r="X188" i="12"/>
  <c r="D188" i="12"/>
  <c r="X187" i="12"/>
  <c r="D187" i="12"/>
  <c r="V170" i="12"/>
  <c r="T170" i="12"/>
  <c r="R170" i="12"/>
  <c r="P170" i="12"/>
  <c r="N170" i="12"/>
  <c r="L170" i="12"/>
  <c r="J170" i="12"/>
  <c r="H170" i="12"/>
  <c r="F170" i="12"/>
  <c r="X169" i="12"/>
  <c r="D169" i="12"/>
  <c r="X168" i="12"/>
  <c r="D168" i="12"/>
  <c r="X167" i="12"/>
  <c r="D167" i="12"/>
  <c r="X157" i="12"/>
  <c r="D157" i="12"/>
  <c r="X156" i="12"/>
  <c r="D156" i="12"/>
  <c r="X165" i="12"/>
  <c r="D165" i="12"/>
  <c r="X166" i="12"/>
  <c r="D166" i="12"/>
  <c r="X164" i="12"/>
  <c r="D164" i="12"/>
  <c r="X163" i="12"/>
  <c r="D163" i="12"/>
  <c r="X159" i="12"/>
  <c r="D159" i="12"/>
  <c r="X161" i="12"/>
  <c r="D161" i="12"/>
  <c r="X162" i="12"/>
  <c r="D162" i="12"/>
  <c r="X160" i="12"/>
  <c r="D160" i="12"/>
  <c r="X158" i="12"/>
  <c r="D158" i="12"/>
  <c r="X153" i="12"/>
  <c r="D153" i="12"/>
  <c r="X152" i="12"/>
  <c r="D152" i="12"/>
  <c r="X151" i="12"/>
  <c r="D151" i="12"/>
  <c r="X148" i="12"/>
  <c r="D148" i="12"/>
  <c r="X150" i="12"/>
  <c r="D150" i="12"/>
  <c r="X149" i="12"/>
  <c r="D149" i="12"/>
  <c r="X155" i="12"/>
  <c r="D155" i="12"/>
  <c r="X147" i="12"/>
  <c r="D147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54" i="12"/>
  <c r="X38" i="12"/>
  <c r="X36" i="12"/>
  <c r="X35" i="12"/>
  <c r="D229" i="12" l="1"/>
  <c r="X170" i="12"/>
  <c r="X229" i="12"/>
  <c r="Y229" i="12" s="1"/>
  <c r="D170" i="12"/>
  <c r="X62" i="12"/>
  <c r="M74" i="12"/>
  <c r="M75" i="12"/>
  <c r="M76" i="12"/>
  <c r="M77" i="12"/>
  <c r="M78" i="12"/>
  <c r="M73" i="12"/>
  <c r="F74" i="12"/>
  <c r="F77" i="12"/>
  <c r="F78" i="12"/>
  <c r="F73" i="12"/>
  <c r="X27" i="12"/>
  <c r="X28" i="12"/>
  <c r="X29" i="12"/>
  <c r="X30" i="12"/>
  <c r="X26" i="12"/>
  <c r="X68" i="12"/>
  <c r="X69" i="12"/>
  <c r="X70" i="12"/>
  <c r="X67" i="12"/>
  <c r="X64" i="12"/>
  <c r="X65" i="12"/>
  <c r="X66" i="12"/>
  <c r="X63" i="12"/>
  <c r="X57" i="12"/>
  <c r="X58" i="12"/>
  <c r="X59" i="12"/>
  <c r="X56" i="12"/>
  <c r="X55" i="12"/>
  <c r="X50" i="12"/>
  <c r="X51" i="12"/>
  <c r="X52" i="12"/>
  <c r="X53" i="12"/>
  <c r="X54" i="12"/>
  <c r="X49" i="12"/>
  <c r="X45" i="12"/>
  <c r="X46" i="12"/>
  <c r="X47" i="12"/>
  <c r="X48" i="12"/>
  <c r="X44" i="12"/>
  <c r="X43" i="12"/>
  <c r="X40" i="12"/>
  <c r="X41" i="12"/>
  <c r="X42" i="12"/>
  <c r="X39" i="12"/>
  <c r="X37" i="12"/>
  <c r="X32" i="12"/>
  <c r="X33" i="12"/>
  <c r="X34" i="12"/>
  <c r="X31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60" i="12"/>
  <c r="X61" i="12"/>
  <c r="X6" i="12"/>
  <c r="M79" i="12" l="1"/>
  <c r="X71" i="12"/>
  <c r="X73" i="12" s="1"/>
  <c r="D80" i="12"/>
  <c r="F80" i="12" s="1"/>
  <c r="L79" i="12"/>
  <c r="D79" i="12"/>
  <c r="F79" i="12" s="1"/>
  <c r="D76" i="12"/>
  <c r="F76" i="12" s="1"/>
  <c r="D75" i="12"/>
  <c r="F75" i="12" s="1"/>
  <c r="V71" i="12"/>
  <c r="T71" i="12"/>
  <c r="R71" i="12"/>
  <c r="P71" i="12"/>
  <c r="N71" i="12"/>
  <c r="L71" i="12"/>
  <c r="J71" i="12"/>
  <c r="H71" i="12"/>
  <c r="F71" i="12"/>
  <c r="F81" i="12" l="1"/>
  <c r="D71" i="12"/>
  <c r="D81" i="12"/>
  <c r="M80" i="12" s="1"/>
  <c r="D80" i="9"/>
  <c r="D79" i="9"/>
  <c r="D75" i="9"/>
  <c r="D76" i="9"/>
  <c r="D24" i="9"/>
  <c r="D25" i="9"/>
  <c r="D81" i="10"/>
  <c r="I79" i="10"/>
  <c r="O71" i="10"/>
  <c r="N71" i="10"/>
  <c r="M71" i="10"/>
  <c r="L71" i="10"/>
  <c r="K71" i="10"/>
  <c r="J71" i="10"/>
  <c r="I71" i="10"/>
  <c r="H71" i="10"/>
  <c r="P71" i="10" s="1"/>
  <c r="G71" i="10"/>
  <c r="F71" i="10"/>
  <c r="D71" i="10"/>
  <c r="F69" i="4" l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6" i="9"/>
  <c r="D81" i="9"/>
  <c r="I79" i="9"/>
  <c r="O71" i="9"/>
  <c r="N71" i="9"/>
  <c r="M71" i="9"/>
  <c r="L71" i="9"/>
  <c r="K71" i="9"/>
  <c r="J71" i="9"/>
  <c r="I71" i="9"/>
  <c r="H71" i="9"/>
  <c r="G71" i="9"/>
  <c r="F71" i="9"/>
  <c r="K81" i="9" l="1"/>
  <c r="P71" i="9"/>
  <c r="D71" i="9"/>
  <c r="G69" i="4" l="1"/>
  <c r="H69" i="4"/>
  <c r="I69" i="4"/>
  <c r="J69" i="4"/>
  <c r="K69" i="4"/>
  <c r="L69" i="4"/>
  <c r="M69" i="4"/>
  <c r="N69" i="4"/>
  <c r="O69" i="4"/>
  <c r="D69" i="4"/>
  <c r="I77" i="4"/>
  <c r="D79" i="4"/>
  <c r="P69" i="4" l="1"/>
</calcChain>
</file>

<file path=xl/sharedStrings.xml><?xml version="1.0" encoding="utf-8"?>
<sst xmlns="http://schemas.openxmlformats.org/spreadsheetml/2006/main" count="1312" uniqueCount="154">
  <si>
    <t xml:space="preserve">          SỞ Y TẾ TÂY NINH</t>
  </si>
  <si>
    <t xml:space="preserve">CỘNG HOÀ XÃ HỘI CHỦ NGHĨA VIỆT NAM </t>
  </si>
  <si>
    <t xml:space="preserve">BỆNH VIỆN LAO VÀ BỆNH PHỔI </t>
  </si>
  <si>
    <t>STT</t>
  </si>
  <si>
    <t>HỌ VÀ TÊN</t>
  </si>
  <si>
    <t>Chức danh nghề nghiệp</t>
  </si>
  <si>
    <t>Số lượng</t>
  </si>
  <si>
    <t>Đơn vị tính</t>
  </si>
  <si>
    <t>BS</t>
  </si>
  <si>
    <t>Bộ</t>
  </si>
  <si>
    <t>Phan Văn Ngoan</t>
  </si>
  <si>
    <t>Nguyễn Thị Giang</t>
  </si>
  <si>
    <t>CĐKT</t>
  </si>
  <si>
    <t xml:space="preserve">Nguyễn Thị Quý </t>
  </si>
  <si>
    <t>Đặng Văn Hùng</t>
  </si>
  <si>
    <t>CN.Luật</t>
  </si>
  <si>
    <t>Nguyễn Thị Mộc Ninh</t>
  </si>
  <si>
    <t>Lâm Thành An</t>
  </si>
  <si>
    <t>YS</t>
  </si>
  <si>
    <t>Nguyễn Tiến Dũng</t>
  </si>
  <si>
    <t>Tạ Thanh Sang</t>
  </si>
  <si>
    <t>Trần Trọng Vi</t>
  </si>
  <si>
    <t>ĐD</t>
  </si>
  <si>
    <t>Trần Lê Bảo Châu</t>
  </si>
  <si>
    <t>Nguyễn Thị Phiến</t>
  </si>
  <si>
    <t>Nguyễn Thị Nhung</t>
  </si>
  <si>
    <t>Huỳnh Phúc Hậu</t>
  </si>
  <si>
    <t>Trần Thị Diễm Phúc</t>
  </si>
  <si>
    <t>Nguyễn Thị Tú Anh</t>
  </si>
  <si>
    <t>Trương Thanh Liêm</t>
  </si>
  <si>
    <t>Nguyễn Thị Huyền</t>
  </si>
  <si>
    <t>Trần Thị Mãi</t>
  </si>
  <si>
    <t>Phạm Thị Bích Tuyền</t>
  </si>
  <si>
    <t>DSTH</t>
  </si>
  <si>
    <t>Trịnh Kim Cương</t>
  </si>
  <si>
    <t>Nguyễn Thanh Hải</t>
  </si>
  <si>
    <t xml:space="preserve">Vũ Thị Vân An </t>
  </si>
  <si>
    <t>Trần Văn Bi</t>
  </si>
  <si>
    <t>Nguyễn Thành Ngôn</t>
  </si>
  <si>
    <t>Lê Thị Thu Yến</t>
  </si>
  <si>
    <t>Trương Thị Thanh</t>
  </si>
  <si>
    <t xml:space="preserve">Nguyễn Thị Mỹ Hạnh </t>
  </si>
  <si>
    <t>Nguyễn Thị Kiều Mi</t>
  </si>
  <si>
    <t>Phan Thị Diễm Thúy</t>
  </si>
  <si>
    <t>Nguyễn Duy Phong</t>
  </si>
  <si>
    <t>Trương Thị Ngọc Hiệp</t>
  </si>
  <si>
    <t>Phan Lâm Tuấn Dũng</t>
  </si>
  <si>
    <t>Đào Thị Nhật Linh</t>
  </si>
  <si>
    <t>Lê Thị Ngọc Diện</t>
  </si>
  <si>
    <t>Hồ Trương Thanh Thủy</t>
  </si>
  <si>
    <t>CNĐD</t>
  </si>
  <si>
    <t>Bùi Đức Hưng</t>
  </si>
  <si>
    <t xml:space="preserve">Võ Thành Lam </t>
  </si>
  <si>
    <t>TX</t>
  </si>
  <si>
    <t xml:space="preserve">Lương Thị Thu Thủy </t>
  </si>
  <si>
    <t>Huỳnh Vĩnh Phát</t>
  </si>
  <si>
    <t xml:space="preserve">Lưu Văn Lượng </t>
  </si>
  <si>
    <t>Trương Hải Lý</t>
  </si>
  <si>
    <t>CNKT</t>
  </si>
  <si>
    <t xml:space="preserve">Võ Thị Ngọc Mai </t>
  </si>
  <si>
    <t>CN XN</t>
  </si>
  <si>
    <t>Bảo vệ</t>
  </si>
  <si>
    <t>CN YTCC</t>
  </si>
  <si>
    <t>Đặng Dương Huy</t>
  </si>
  <si>
    <t xml:space="preserve">Lê Sĩ Trung </t>
  </si>
  <si>
    <t>Trần Thị Thúy</t>
  </si>
  <si>
    <t>CNTT</t>
  </si>
  <si>
    <t>Tổng cộng</t>
  </si>
  <si>
    <t>DSĐH</t>
  </si>
  <si>
    <t>KTV</t>
  </si>
  <si>
    <t>BV</t>
  </si>
  <si>
    <t>DS</t>
  </si>
  <si>
    <t>VP</t>
  </si>
  <si>
    <t xml:space="preserve">              Tây Ninh, ngày  22   tháng 6 năm 2022</t>
  </si>
  <si>
    <t xml:space="preserve">Lê Văn Sáng </t>
  </si>
  <si>
    <t xml:space="preserve">Nguyễn Minh Huy </t>
  </si>
  <si>
    <t xml:space="preserve">Trần Văn Minh </t>
  </si>
  <si>
    <t>Ngô Văn Thanh</t>
  </si>
  <si>
    <t xml:space="preserve">Trần Thị Hường </t>
  </si>
  <si>
    <t xml:space="preserve">Phan Thị Kim Thoại </t>
  </si>
  <si>
    <t xml:space="preserve">Ngyễn Thị Thu Uyên </t>
  </si>
  <si>
    <t xml:space="preserve">Ngyễn Thị Ánh Xuân </t>
  </si>
  <si>
    <t xml:space="preserve">Nguyễn Phục Dượt </t>
  </si>
  <si>
    <t>Vũ Thị Lưu</t>
  </si>
  <si>
    <t xml:space="preserve">Lê Danh Tài </t>
  </si>
  <si>
    <t xml:space="preserve">Cao Thị Thủy </t>
  </si>
  <si>
    <t xml:space="preserve">Nguyễn lệ Uyên </t>
  </si>
  <si>
    <t xml:space="preserve">Bùi Lê Thành Trung </t>
  </si>
  <si>
    <t xml:space="preserve">Trần Văn Hiếu </t>
  </si>
  <si>
    <t xml:space="preserve">Hộ lý </t>
  </si>
  <si>
    <t xml:space="preserve">KTV </t>
  </si>
  <si>
    <t xml:space="preserve">Bs </t>
  </si>
  <si>
    <t>HL</t>
  </si>
  <si>
    <t xml:space="preserve">Lê Thị Trưng </t>
  </si>
  <si>
    <t xml:space="preserve">Đỗ Minh Đức </t>
  </si>
  <si>
    <t xml:space="preserve">Nguyễn Mai Linh </t>
  </si>
  <si>
    <t>KSNK</t>
  </si>
  <si>
    <t xml:space="preserve">BS </t>
  </si>
  <si>
    <t xml:space="preserve">Nam </t>
  </si>
  <si>
    <t>Nữ</t>
  </si>
  <si>
    <t xml:space="preserve">THỦ TRƯỞNG ĐƠN VỊ </t>
  </si>
  <si>
    <t>Tổng số lượng quần áo:</t>
  </si>
  <si>
    <t xml:space="preserve"> Độc lập  - Tự do - Hạnh phúc</t>
  </si>
  <si>
    <t>DANH SÁCH CẤP TRANG PHỤC Y TẾ NĂM 2022 
CỦA CÁN BỘ VIÊN CHỨC, NGƯỜI LAO ĐỘNG TẠI BỆNH VIỆN</t>
  </si>
  <si>
    <t>Người lập</t>
  </si>
  <si>
    <t>Phòng TC - HC</t>
  </si>
  <si>
    <t>Các Khoa - Phòng</t>
  </si>
  <si>
    <t>Thủ trưởng đơn vị</t>
  </si>
  <si>
    <t>Đơn giá</t>
  </si>
  <si>
    <t>Thành tiền</t>
  </si>
  <si>
    <t xml:space="preserve">Nguyễn Lệ Uyên </t>
  </si>
  <si>
    <t>Khâm Twsp Chan Đa</t>
  </si>
  <si>
    <t>Khâm Tứp Chan Đa</t>
  </si>
  <si>
    <t>Nguyễn Hoàn Lực</t>
  </si>
  <si>
    <t xml:space="preserve">              Tây Ninh, ngày  27 tháng 6 năm 2022</t>
  </si>
  <si>
    <t>Vũ Thị Vân An</t>
  </si>
  <si>
    <t>Tây Ninh, ngày  27 tháng 6 năm 2022</t>
  </si>
  <si>
    <t xml:space="preserve"> SỞ Y TẾ TÂY NINH</t>
  </si>
  <si>
    <t>PHỤ LỤC 1</t>
  </si>
  <si>
    <t xml:space="preserve">CÔNG TY: </t>
  </si>
  <si>
    <t>Địa chỉ:</t>
  </si>
  <si>
    <t>Điện thoại</t>
  </si>
  <si>
    <t>Mã số thuế:</t>
  </si>
  <si>
    <t xml:space="preserve">Người liên hệ: </t>
  </si>
  <si>
    <t>Kính gửi:</t>
  </si>
  <si>
    <t>Số 
TT</t>
  </si>
  <si>
    <t>Tên Hàng hóa</t>
  </si>
  <si>
    <t>ĐVT</t>
  </si>
  <si>
    <t>Số 
lượng</t>
  </si>
  <si>
    <r>
      <rPr>
        <b/>
        <sz val="10"/>
        <rFont val="Times New Roman"/>
        <family val="1"/>
      </rPr>
      <t xml:space="preserve">Trang phục Bác sĩ nam: </t>
    </r>
    <r>
      <rPr>
        <sz val="10"/>
        <rFont val="Times New Roman"/>
        <family val="1"/>
      </rPr>
      <t xml:space="preserve">
 1. Áo:
 + Vật liệu: Vải Kate Ford, màu trắng.
+ Kiểu dáng: Áo blouse cổ bẻ Danton, cài cúc giữa, chiều dài áo ngang gối, kiểu dài tay, phía trước có 3 túi đấp, có khuy cài biển công tác trên ngực trái, phía sau xẻ giữa tới ngang mông, có đay liền sau.
2. Quần:
+ Vật liệu: Vải Kaki, màu trắng;
+ Kiểu dáng: Quần âu hai ly, 2 túi chéo, quần có 1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</si>
  <si>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Trang phục điều dưỡng đại học nam</t>
    </r>
    <r>
      <rPr>
        <sz val="10"/>
        <rFont val="Times New Roman"/>
        <family val="1"/>
      </rPr>
      <t xml:space="preserve">
1. Áo:
+ Vật liệu: Vải Kate Ford, màu trắng;
+ Kiểu dáng:  Áo kiểu ngắn tay, cổ 2 ve, cài cúc giữa, chiều dài áo ngang mông, phía trước có 2 túi, có khuy cài biển công tác trên ngực trái; Túi áo, tay áo và cổ áo có viền xanh dương, viền rộng 0,5 cm.
2. Quần:
+ Vật liệu: Vải Kaki, màu trắng;
+ Kiểu dáng: Quần âu hai ly, 2 túi chéo, quần nam có 1 túi sau.
3. Mũ:
a) Màu sắc: Theo màu sắc của áo
b) Chất liệu: Theo chất liệu của áo
* May đo, có in logo của Bệnh viện
</t>
    </r>
  </si>
  <si>
    <r>
      <rPr>
        <b/>
        <sz val="10"/>
        <rFont val="Times New Roman"/>
        <family val="1"/>
      </rPr>
      <t>Đồng phục điều dưỡng trung học; Y sĩ nam</t>
    </r>
    <r>
      <rPr>
        <sz val="10"/>
        <rFont val="Times New Roman"/>
        <family val="1"/>
      </rPr>
      <t xml:space="preserve">
1. Áo:
+ Vật liệu: Vải Kate Ford, màu trắng;
+ Kiểu dáng: Áo kiểu ngắn tay, cổ 2 ve, cài cúc giữa, chiều dài áo ngang mông, phía trước có 2 túi, có khuy cài biển công tác trên ngực trái; Túi áo, tay áo và cổ áo có viền xanh dương, viền rộng 0,5 cm.
2. Quần:
+ Vật liệu: Vải Kaki, màu trắng;
+ Kiểu dáng: Quần âu hai ly, 2 túi chéo, quần nam có 1 túi sau.
3. Mũ:
a) Màu sắc: Theo màu sắc của áo
b) Chất liệu: Theo chất liệu của áo
* May đo, có in logo của Bệnh viện
</t>
    </r>
  </si>
  <si>
    <r>
      <rPr>
        <b/>
        <sz val="10"/>
        <rFont val="Times New Roman"/>
        <family val="1"/>
      </rPr>
      <t>Trang phục Bác sĩ nữ</t>
    </r>
    <r>
      <rPr>
        <sz val="10"/>
        <rFont val="Times New Roman"/>
        <family val="1"/>
      </rPr>
      <t xml:space="preserve">
1. Áo
+ Vật liệu: Vải Kate Ford, màu trắng;
+ Kiểu dáng: Áo blouse cổ bẻ Danton, cài cúc giữa, chiều dài áo ngang gối, kiểu dài tay, phía trước có 3 túi xẻ, có khuy cài biển công tác trên ngực trái.  phía sau xẻ giữa tới ngang mông, có đay liền sau.
2. Quần:
+Vật liệu: Vải Kaki thun, màu trắng;
+ Kiểu dáng: Quần âu hai ly, 2 túi chéo. 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</si>
  <si>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Trang phục điều dưỡng đại học nữ</t>
    </r>
    <r>
      <rPr>
        <sz val="10"/>
        <rFont val="Times New Roman"/>
        <family val="1"/>
      </rPr>
      <t xml:space="preserve">
1. Áo:
+ Vật liệu: Vải Kate Ford, màu trắng;
- Kiểu dáng: Áo kiểu dài tay, cổ 2 ve, cài cúc giữa, chiều dài áo ngang mông, phía trước có 2 túi, có khuy cài biển công tác trên ngực trái;
- Túi áo, tay áo và cổ áo có viền xanh dương, viền rộng 0,5 cm.
2. Quần:
+ Vật liệu: Vải Kaki thun, màu trắng;
+ Kiểu dáng: Quần âu hai ly, 2 túi chéo.
3. Mũ:
a) Màu sắc: Theo màu sắc của áo;
b) Chất liệu: Theo chất liệu của áo.
c) Kiểu dáng: Mũ cánh chuồn.
* May đo, có in logo của Bệnh viện
</t>
    </r>
  </si>
  <si>
    <r>
      <rPr>
        <b/>
        <u/>
        <sz val="10"/>
        <rFont val="Times New Roman"/>
        <family val="1"/>
      </rPr>
      <t>Đồng phục Kỹ thuật viên Y nam</t>
    </r>
    <r>
      <rPr>
        <u/>
        <sz val="10"/>
        <rFont val="Times New Roman"/>
        <family val="1"/>
      </rPr>
      <t xml:space="preserve">
1. Áo:
</t>
    </r>
    <r>
      <rPr>
        <sz val="10"/>
        <rFont val="Times New Roman"/>
        <family val="1"/>
      </rPr>
      <t>+ Vật liệu: Vải Kate Ford, màu trắng;</t>
    </r>
    <r>
      <rPr>
        <u/>
        <sz val="10"/>
        <rFont val="Times New Roman"/>
        <family val="1"/>
      </rPr>
      <t xml:space="preserve">
</t>
    </r>
    <r>
      <rPr>
        <sz val="10"/>
        <rFont val="Times New Roman"/>
        <family val="1"/>
      </rPr>
      <t xml:space="preserve">+ Kiểu dáng: Áo kiểu ngắn tay, cổ 2 ve, cài cúc giữa, chiều dài áo ngang mông, phía trước có 3 túi, có khuy cài bảng tên trên ngực trái.
2. Quần:
+ Vật liệu : Vải Kaki màu trắng;
+ Kiểu dáng: Quần âu hai ly, 2 túi chéo, quần có 1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</si>
  <si>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Đồng phục Kỹ thuật viên Y nữ</t>
    </r>
    <r>
      <rPr>
        <sz val="10"/>
        <rFont val="Times New Roman"/>
        <family val="1"/>
      </rPr>
      <t xml:space="preserve">
1. Áo:
+ Vật liệu: Vải Kate For  màu trắng;
+ Kiểu dáng: Áo kiểu ngắn tay, cổ 2 ve, cài cúc giữa, chiều dài áo ngang mông, phía trước có 3 túi, có khuy cài bảng tên trên ngực trái.
2. Quần:
+ Vật liệu: Vải Kaki thu màu trắng;
+ Kiểu dáng: Quần âu hai ly, 2 túi chéo, quần không có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</si>
  <si>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Đồng phục Dược sĩ đại học nữ</t>
    </r>
    <r>
      <rPr>
        <sz val="10"/>
        <rFont val="Times New Roman"/>
        <family val="1"/>
      </rPr>
      <t xml:space="preserve">
1. Áo:
+ Vật liệu: Kate For màu trắng;
+ Kiểu dáng: Áo blouse, kiểu dài tay, cổ 2 ve, cài cúc giữa, chiều dài áo ngang gối, phía trước có 2 túi chéo và 1 túi ngực, có khuy cài biển công tác trên ngực trái, phía sau xẻ giữa tới ngang mông.
2. Quần:
+ Vật liệu: Vải Kaki thun màu trắng;
+ Kiểu dáng: Quần âu hai ly, 2 túi chéo, quần không có túi sau.
3. Mũ:
a) Màu sắc: Theo màu sắc của áo;
b) Chất liệu: Theo chất liệu của áo.
* May đo, có in logo của Bệnh viện 
</t>
    </r>
  </si>
  <si>
    <r>
      <rPr>
        <b/>
        <sz val="10"/>
        <rFont val="Times New Roman"/>
        <family val="1"/>
      </rPr>
      <t>Đồng phục Dược sĩ đại học nam</t>
    </r>
    <r>
      <rPr>
        <sz val="10"/>
        <rFont val="Times New Roman"/>
        <family val="1"/>
      </rPr>
      <t xml:space="preserve">
1. Áo:
+  Vật liệu: Kate For màu trắng; 
+ Kiểu dáng: Áo blouse, kiểu ngắn tay, cổ 2 ve, cài cúc giữa, chiều dài áo ngang gối, phía trước có 2 túi chéo và 1 túi ngực, có khuy cài biển công tác trên ngực trái, phía sau xẻ giữa tới ngang mông.
2. Quần:
+ Vật liệu: Vải kaki màu trắng;
+ Kiểu dáng: Quần âu hai ly, 2 túi chéo, quần có 1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</si>
  <si>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Đồng phục điều dưỡng trung học; Y sĩ nữ</t>
    </r>
    <r>
      <rPr>
        <sz val="10"/>
        <rFont val="Times New Roman"/>
        <family val="1"/>
      </rPr>
      <t xml:space="preserve">
1. Áo:
+ Vật liệu: Vải Kate Ford, màu trắng;
+ Kiểu dáng: Áo kiểu ngắn tay, cổ 2 ve, cài cúc giữa, chiều dài áo ngang mông, phía trước có 2 túi, có khuy cài biển công tác trên ngực trái; Túi áo, tay áo và cổ áo có viền xanh dương, viền rộng 0,5 cm.
2. Quần:
+ Vật liệu: Vải kaki thun, màu trắng;
+ Kiểu dáng: Quần âu hai ly, 2 túi chéo, không có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</si>
  <si>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Đồng phục Dược sĩ trung học; Dược sĩ sơ cấp nữ</t>
    </r>
    <r>
      <rPr>
        <sz val="10"/>
        <rFont val="Times New Roman"/>
        <family val="1"/>
      </rPr>
      <t xml:space="preserve">
1. Áo:
+ Vật liệu: Vải kate For màu trắng;
+ Kiểu dáng: Áo blouse, kiểu ngắn tay, cổ 2 ve, cài cúc giữa, chiều dài áo ngang gối, phía trước có 2 túi chéo và 1 túi ngực, có khuy cài biển công tác trên ngực trái, phía sau xẻ giữa tới ngang mông.
2. Quần:
+ Vật liệu: Vải kaki thun màu trắng;
+ Kiểu dáng: Quần âu hai ly, 2 túi chéo, quần không có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</si>
  <si>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Đồng phục Hộ lý</t>
    </r>
    <r>
      <rPr>
        <sz val="10"/>
        <rFont val="Times New Roman"/>
        <family val="1"/>
      </rPr>
      <t xml:space="preserve">
1. Áo:
+ Vật liệu: Vải For màu xanh hòa bình;
+ Kiểu dáng: Áo kiểu ngắn tay, cổ trái tim cài cúc giữa, chiều dài áo ngang mông; phía trước 2 túi, có khuy cài biển tên trên ngực trái.
2. Quần:
+ Vật liệu: Vải Kaki thun màu xanh hòa bình;
+ Kiểu dáng: Quần âu hai ly, 2 túi chéo, không có túi sau.
3. Mũ:
a) Màu sắc: Theo màu sắc của áo;
b) Chất liệu: Theo chất liệu của áo.
* May đo, có in logo của Bệnh viện
</t>
    </r>
  </si>
  <si>
    <r>
      <rPr>
        <b/>
        <sz val="10"/>
        <rFont val="Times New Roman"/>
        <family val="1"/>
      </rPr>
      <t>Trang phục của khoa phẫu thuật, gây mê hồi sức, người làm việc tại trung tâm tiệt khuẩn</t>
    </r>
    <r>
      <rPr>
        <sz val="10"/>
        <rFont val="Times New Roman"/>
        <family val="1"/>
      </rPr>
      <t>:
1. Áo:
+ Vật liệu: Vải For màu xanh cổ vịt;
+ Kiểu dáng: Áo cổ trái tim, chui đầu, ngắn tay, chiều dài áo ngang mông, phía trước có 3 túi, có khuy cài biển tên trên ngực trái.
2. Quần:
+ Vật liệu: Vải For màu xanh cổ vịt;
+ Kiểu dáng: Quần âu 2 ly, 2 túi chéo, quần nam có 1 túi sau.
c) Mũ:
Màu sắc: Theo màu sắc của áo.
* May đo, có in logo của Bệnh viện</t>
    </r>
  </si>
  <si>
    <r>
      <rPr>
        <b/>
        <sz val="10"/>
        <rFont val="Times New Roman"/>
        <family val="1"/>
      </rPr>
      <t>Đồng phục Hành chính; Tiếp đón; Thu ngân nam</t>
    </r>
    <r>
      <rPr>
        <sz val="10"/>
        <rFont val="Times New Roman"/>
        <family val="1"/>
      </rPr>
      <t xml:space="preserve">
1. Áo sơ mi:
+ Vật liệu: vải Kate For màu trắng hoặc sọc
+ Kiểu dáng: Áo sơ mi dài tay
2. Quần:
+ Vật liệu: Vải Kaki màu sẫm;
+ Kiểu dáng: Quần âu hai ly, 2 túi chéo, quần có 1 túi sau.
* May đo, có in logo của Bệnh viện
</t>
    </r>
  </si>
  <si>
    <r>
      <rPr>
        <b/>
        <sz val="10"/>
        <rFont val="Times New Roman"/>
        <family val="1"/>
      </rPr>
      <t>Đồng phục Hành chính; Tiếp đón; Thu ngân nữ</t>
    </r>
    <r>
      <rPr>
        <sz val="10"/>
        <rFont val="Times New Roman"/>
        <family val="1"/>
      </rPr>
      <t xml:space="preserve">
1. Áo sơ mi:
+ Vật liệu: vải Kate For màu trắng hoặc sọc
+ Kiểu dáng: Áo sơ mi dài tay
2. Quần hoặc Chân váy:
+ Vật liệu: Vải Kaki màu sẫm;
+ Kiểu dáng: Quần âu hai ly, 2 túi chéo hoặc Váy chữ A trên gối, 2 túi chéo, xẻ lai.
* May đo, có in logo của Bệnh viện
</t>
    </r>
  </si>
  <si>
    <r>
      <rPr>
        <b/>
        <sz val="10"/>
        <rFont val="Times New Roman"/>
        <family val="1"/>
      </rPr>
      <t>Đồng phục Bảo vệ</t>
    </r>
    <r>
      <rPr>
        <sz val="10"/>
        <rFont val="Times New Roman"/>
        <family val="1"/>
      </rPr>
      <t xml:space="preserve">
1. Áo:
+ Vật liệu: vải Kate For xanh hòa bình, 
+ Kiểu dáng: Áo ngắn tay, có nẹp cầu vai, tay lơ vê, 2 túi có nắp, có khuy cài biển tên trên ngực trái
2. Quần:
+ Vật liệu: Vải Kaki màu sẫm;
+ Kiểu dáng: Quần âu 2 ly, có 1 túi sau.
* May đo, có in logo của Bệnh viện
</t>
    </r>
  </si>
  <si>
    <t>Tổng giá trị của hàng hóa đã bao gồm: chi phí vận chuyển, Thuế VAT và các loại thuế, phí khác theo quy định hiện hành.</t>
  </si>
  <si>
    <t>Địa điểm giao hàng: tại Bệnh viện Lao và Bệnh Phổi Tây Ninh.</t>
  </si>
  <si>
    <t>Thời gian hiệu lực của báo giá: 90 ngày kể từ ngày báo giá….</t>
  </si>
  <si>
    <t>Các điều kiện liên quan đến việc cung cấp hàng hóa, thanh toán,… khác (nếu có).</t>
  </si>
  <si>
    <t>Tây Ninh, ngày . . . . . .tháng . . . . . Năm 2022</t>
  </si>
  <si>
    <t>ĐẠI DIỆN HỢP PHÁP CỦA ĐƠN VỊ CUNG CẤP</t>
  </si>
  <si>
    <t>BẢNG BÁO GIÁ</t>
  </si>
  <si>
    <t>Căn cứ thông báo số: . . . . . ./ TB-BVLBP ngày . . . . . Tháng . . . . . .năm 2022 của Bệnh viện Lao và Bệnh phổi Tây Ninh, chúng tôi kinh gửi Quý Bệnh viện Lao và Bệnh phổi Tây Ninh bảng chào giá như sau:</t>
  </si>
  <si>
    <t>Thời hạn hiệu lực của báo giá: trong vòng 90 ngày kể từ ngày báo giá.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</si>
</sst>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3"/>
      <color rgb="FFFF0000"/>
      <name val="Times New Roman"/>
      <family val="1"/>
    </font>
    <font>
      <b/>
      <sz val="13"/>
      <color rgb="FFFF0000"/>
      <name val="Times New Roman"/>
      <family val="1"/>
    </font>
    <font>
      <sz val="13"/>
      <color rgb="FF0000FF"/>
      <name val="Times New Roman"/>
      <family val="1"/>
    </font>
    <font>
      <sz val="13"/>
      <color theme="0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0000FF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3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11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 shrinkToFit="1"/>
    </xf>
    <xf numFmtId="0" fontId="2" fillId="0" borderId="0" xfId="1" applyFont="1"/>
    <xf numFmtId="0" fontId="3" fillId="0" borderId="0" xfId="1" applyFont="1" applyAlignment="1"/>
    <xf numFmtId="0" fontId="2" fillId="0" borderId="0" xfId="1" applyFont="1" applyAlignment="1"/>
    <xf numFmtId="0" fontId="3" fillId="0" borderId="0" xfId="1" applyFont="1"/>
    <xf numFmtId="0" fontId="6" fillId="0" borderId="0" xfId="1" applyFont="1"/>
    <xf numFmtId="0" fontId="3" fillId="0" borderId="2" xfId="1" applyFont="1" applyBorder="1"/>
    <xf numFmtId="0" fontId="4" fillId="0" borderId="0" xfId="1" applyFont="1" applyAlignment="1"/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 shrinkToFit="1"/>
    </xf>
    <xf numFmtId="0" fontId="7" fillId="0" borderId="2" xfId="1" applyFont="1" applyFill="1" applyBorder="1" applyAlignment="1">
      <alignment vertical="center" shrinkToFit="1"/>
    </xf>
    <xf numFmtId="0" fontId="7" fillId="0" borderId="2" xfId="1" applyFont="1" applyBorder="1" applyAlignment="1">
      <alignment vertical="center"/>
    </xf>
    <xf numFmtId="0" fontId="2" fillId="0" borderId="2" xfId="1" applyFont="1" applyBorder="1" applyAlignment="1"/>
    <xf numFmtId="0" fontId="2" fillId="0" borderId="2" xfId="1" applyFont="1" applyBorder="1" applyAlignment="1">
      <alignment horizontal="center"/>
    </xf>
    <xf numFmtId="0" fontId="3" fillId="0" borderId="2" xfId="1" applyFont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0" borderId="0" xfId="1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vertical="center" shrinkToFi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9" fillId="0" borderId="2" xfId="1" applyFont="1" applyFill="1" applyBorder="1" applyAlignment="1">
      <alignment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shrinkToFit="1"/>
    </xf>
    <xf numFmtId="0" fontId="9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10" fillId="0" borderId="0" xfId="1" applyFont="1"/>
    <xf numFmtId="0" fontId="2" fillId="0" borderId="0" xfId="1" applyFont="1" applyAlignment="1">
      <alignment horizontal="center"/>
    </xf>
    <xf numFmtId="164" fontId="3" fillId="0" borderId="0" xfId="1" applyNumberFormat="1" applyFont="1"/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center" vertical="center" shrinkToFit="1"/>
    </xf>
    <xf numFmtId="0" fontId="12" fillId="0" borderId="2" xfId="1" applyFont="1" applyBorder="1" applyAlignment="1">
      <alignment vertical="center"/>
    </xf>
    <xf numFmtId="164" fontId="12" fillId="0" borderId="2" xfId="2" applyNumberFormat="1" applyFont="1" applyBorder="1" applyAlignment="1">
      <alignment vertical="center"/>
    </xf>
    <xf numFmtId="0" fontId="12" fillId="0" borderId="2" xfId="1" applyFont="1" applyBorder="1" applyAlignment="1">
      <alignment vertical="center" shrinkToFit="1"/>
    </xf>
    <xf numFmtId="0" fontId="13" fillId="0" borderId="2" xfId="1" applyFont="1" applyBorder="1" applyAlignment="1">
      <alignment horizontal="center" vertical="center"/>
    </xf>
    <xf numFmtId="0" fontId="13" fillId="0" borderId="2" xfId="1" applyFont="1" applyFill="1" applyBorder="1" applyAlignment="1">
      <alignment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3" fillId="0" borderId="2" xfId="1" applyFont="1" applyBorder="1" applyAlignment="1">
      <alignment horizontal="left" vertical="center" shrinkToFit="1"/>
    </xf>
    <xf numFmtId="164" fontId="13" fillId="0" borderId="2" xfId="2" applyNumberFormat="1" applyFont="1" applyBorder="1" applyAlignment="1">
      <alignment vertical="center"/>
    </xf>
    <xf numFmtId="0" fontId="14" fillId="0" borderId="2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/>
    </xf>
    <xf numFmtId="164" fontId="12" fillId="0" borderId="2" xfId="2" applyNumberFormat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164" fontId="14" fillId="0" borderId="2" xfId="2" applyNumberFormat="1" applyFont="1" applyBorder="1" applyAlignment="1">
      <alignment vertical="center"/>
    </xf>
    <xf numFmtId="0" fontId="13" fillId="0" borderId="2" xfId="1" applyFont="1" applyBorder="1" applyAlignment="1">
      <alignment vertical="center" shrinkToFit="1"/>
    </xf>
    <xf numFmtId="0" fontId="13" fillId="0" borderId="2" xfId="1" applyFont="1" applyFill="1" applyBorder="1" applyAlignment="1">
      <alignment vertical="center"/>
    </xf>
    <xf numFmtId="0" fontId="15" fillId="0" borderId="2" xfId="1" applyFont="1" applyBorder="1" applyAlignment="1"/>
    <xf numFmtId="0" fontId="15" fillId="0" borderId="2" xfId="1" applyFont="1" applyBorder="1" applyAlignment="1">
      <alignment horizontal="center"/>
    </xf>
    <xf numFmtId="164" fontId="15" fillId="0" borderId="2" xfId="2" applyNumberFormat="1" applyFont="1" applyBorder="1" applyAlignment="1">
      <alignment horizontal="center"/>
    </xf>
    <xf numFmtId="164" fontId="16" fillId="0" borderId="2" xfId="2" applyNumberFormat="1" applyFont="1" applyBorder="1"/>
    <xf numFmtId="0" fontId="15" fillId="0" borderId="2" xfId="1" applyFont="1" applyBorder="1" applyAlignment="1">
      <alignment horizontal="center" vertical="center"/>
    </xf>
    <xf numFmtId="164" fontId="17" fillId="0" borderId="0" xfId="2" applyNumberFormat="1" applyFont="1"/>
    <xf numFmtId="164" fontId="10" fillId="0" borderId="0" xfId="2" applyNumberFormat="1" applyFont="1"/>
    <xf numFmtId="164" fontId="10" fillId="0" borderId="0" xfId="1" applyNumberFormat="1" applyFont="1"/>
    <xf numFmtId="164" fontId="17" fillId="0" borderId="0" xfId="1" applyNumberFormat="1" applyFont="1"/>
    <xf numFmtId="164" fontId="3" fillId="0" borderId="0" xfId="1" applyNumberFormat="1" applyFont="1" applyFill="1"/>
    <xf numFmtId="164" fontId="18" fillId="0" borderId="0" xfId="2" applyNumberFormat="1" applyFont="1" applyFill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4" fillId="0" borderId="0" xfId="1" applyFont="1" applyAlignment="1">
      <alignment horizontal="right"/>
    </xf>
    <xf numFmtId="0" fontId="3" fillId="0" borderId="0" xfId="1" applyFont="1" applyAlignment="1">
      <alignment vertical="center" wrapText="1"/>
    </xf>
    <xf numFmtId="0" fontId="20" fillId="0" borderId="2" xfId="1" applyFont="1" applyBorder="1"/>
    <xf numFmtId="0" fontId="23" fillId="0" borderId="0" xfId="1" applyFont="1" applyAlignment="1">
      <alignment horizontal="right"/>
    </xf>
    <xf numFmtId="0" fontId="20" fillId="0" borderId="0" xfId="1" applyFont="1"/>
    <xf numFmtId="3" fontId="20" fillId="0" borderId="0" xfId="1" applyNumberFormat="1" applyFont="1" applyBorder="1" applyAlignment="1">
      <alignment horizontal="center"/>
    </xf>
    <xf numFmtId="0" fontId="19" fillId="0" borderId="0" xfId="1" applyFont="1"/>
    <xf numFmtId="0" fontId="19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5" fillId="0" borderId="2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2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561474</xdr:colOff>
      <xdr:row>2</xdr:row>
      <xdr:rowOff>40105</xdr:rowOff>
    </xdr:from>
    <xdr:to>
      <xdr:col>1</xdr:col>
      <xdr:colOff>1042736</xdr:colOff>
      <xdr:row>2</xdr:row>
      <xdr:rowOff>40105</xdr:rowOff>
    </xdr:to>
    <xdr:cxnSp macro="">
      <xdr:nvCxnSpPr>
        <xdr:cNvPr id="3" name="Straight Connector 2"/>
        <xdr:cNvCxnSpPr/>
      </xdr:nvCxnSpPr>
      <xdr:spPr>
        <a:xfrm>
          <a:off x="561474" y="701842"/>
          <a:ext cx="113297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451118</xdr:colOff>
      <xdr:row>2</xdr:row>
      <xdr:rowOff>30079</xdr:rowOff>
    </xdr:from>
    <xdr:to>
      <xdr:col>10</xdr:col>
      <xdr:colOff>290774</xdr:colOff>
      <xdr:row>2</xdr:row>
      <xdr:rowOff>30079</xdr:rowOff>
    </xdr:to>
    <xdr:cxnSp macro="">
      <xdr:nvCxnSpPr>
        <xdr:cNvPr id="5" name="Straight Connector 4"/>
        <xdr:cNvCxnSpPr/>
      </xdr:nvCxnSpPr>
      <xdr:spPr>
        <a:xfrm>
          <a:off x="4712302" y="691816"/>
          <a:ext cx="183489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561474</xdr:colOff>
      <xdr:row>2</xdr:row>
      <xdr:rowOff>40105</xdr:rowOff>
    </xdr:from>
    <xdr:to>
      <xdr:col>1</xdr:col>
      <xdr:colOff>1042736</xdr:colOff>
      <xdr:row>2</xdr:row>
      <xdr:rowOff>40105</xdr:rowOff>
    </xdr:to>
    <xdr:cxnSp macro="">
      <xdr:nvCxnSpPr>
        <xdr:cNvPr id="2" name="Straight Connector 1"/>
        <xdr:cNvCxnSpPr/>
      </xdr:nvCxnSpPr>
      <xdr:spPr>
        <a:xfrm>
          <a:off x="409074" y="706855"/>
          <a:ext cx="104323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451118</xdr:colOff>
      <xdr:row>2</xdr:row>
      <xdr:rowOff>30079</xdr:rowOff>
    </xdr:from>
    <xdr:to>
      <xdr:col>10</xdr:col>
      <xdr:colOff>290774</xdr:colOff>
      <xdr:row>2</xdr:row>
      <xdr:rowOff>30079</xdr:rowOff>
    </xdr:to>
    <xdr:cxnSp macro="">
      <xdr:nvCxnSpPr>
        <xdr:cNvPr id="3" name="Straight Connector 2"/>
        <xdr:cNvCxnSpPr/>
      </xdr:nvCxnSpPr>
      <xdr:spPr>
        <a:xfrm>
          <a:off x="4708793" y="696829"/>
          <a:ext cx="182085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561474</xdr:colOff>
      <xdr:row>2</xdr:row>
      <xdr:rowOff>40105</xdr:rowOff>
    </xdr:from>
    <xdr:to>
      <xdr:col>1</xdr:col>
      <xdr:colOff>1042736</xdr:colOff>
      <xdr:row>2</xdr:row>
      <xdr:rowOff>40105</xdr:rowOff>
    </xdr:to>
    <xdr:cxnSp macro="">
      <xdr:nvCxnSpPr>
        <xdr:cNvPr id="2" name="Straight Connector 1"/>
        <xdr:cNvCxnSpPr/>
      </xdr:nvCxnSpPr>
      <xdr:spPr>
        <a:xfrm>
          <a:off x="409074" y="706855"/>
          <a:ext cx="104323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451118</xdr:colOff>
      <xdr:row>2</xdr:row>
      <xdr:rowOff>30079</xdr:rowOff>
    </xdr:from>
    <xdr:to>
      <xdr:col>10</xdr:col>
      <xdr:colOff>290774</xdr:colOff>
      <xdr:row>2</xdr:row>
      <xdr:rowOff>30079</xdr:rowOff>
    </xdr:to>
    <xdr:cxnSp macro="">
      <xdr:nvCxnSpPr>
        <xdr:cNvPr id="3" name="Straight Connector 2"/>
        <xdr:cNvCxnSpPr/>
      </xdr:nvCxnSpPr>
      <xdr:spPr>
        <a:xfrm>
          <a:off x="4708793" y="696829"/>
          <a:ext cx="182085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540031</xdr:colOff>
      <xdr:row>2</xdr:row>
      <xdr:rowOff>40105</xdr:rowOff>
    </xdr:from>
    <xdr:to>
      <xdr:col>2</xdr:col>
      <xdr:colOff>125944</xdr:colOff>
      <xdr:row>2</xdr:row>
      <xdr:rowOff>40105</xdr:rowOff>
    </xdr:to>
    <xdr:cxnSp macro="">
      <xdr:nvCxnSpPr>
        <xdr:cNvPr id="2" name="Straight Connector 1"/>
        <xdr:cNvCxnSpPr/>
      </xdr:nvCxnSpPr>
      <xdr:spPr>
        <a:xfrm>
          <a:off x="944844" y="706855"/>
          <a:ext cx="1038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297635</xdr:colOff>
      <xdr:row>2</xdr:row>
      <xdr:rowOff>47624</xdr:rowOff>
    </xdr:from>
    <xdr:to>
      <xdr:col>16</xdr:col>
      <xdr:colOff>166667</xdr:colOff>
      <xdr:row>2</xdr:row>
      <xdr:rowOff>71437</xdr:rowOff>
    </xdr:to>
    <xdr:cxnSp macro="">
      <xdr:nvCxnSpPr>
        <xdr:cNvPr id="3" name="Straight Connector 2"/>
        <xdr:cNvCxnSpPr/>
      </xdr:nvCxnSpPr>
      <xdr:spPr>
        <a:xfrm flipV="1">
          <a:off x="7417573" y="714374"/>
          <a:ext cx="2000250" cy="23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540031</xdr:colOff>
      <xdr:row>143</xdr:row>
      <xdr:rowOff>40105</xdr:rowOff>
    </xdr:from>
    <xdr:to>
      <xdr:col>2</xdr:col>
      <xdr:colOff>125944</xdr:colOff>
      <xdr:row>143</xdr:row>
      <xdr:rowOff>40105</xdr:rowOff>
    </xdr:to>
    <xdr:cxnSp macro="">
      <xdr:nvCxnSpPr>
        <xdr:cNvPr id="6" name="Straight Connector 5"/>
        <xdr:cNvCxnSpPr/>
      </xdr:nvCxnSpPr>
      <xdr:spPr>
        <a:xfrm>
          <a:off x="944844" y="706855"/>
          <a:ext cx="1038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297635</xdr:colOff>
      <xdr:row>143</xdr:row>
      <xdr:rowOff>47624</xdr:rowOff>
    </xdr:from>
    <xdr:to>
      <xdr:col>16</xdr:col>
      <xdr:colOff>166667</xdr:colOff>
      <xdr:row>143</xdr:row>
      <xdr:rowOff>71437</xdr:rowOff>
    </xdr:to>
    <xdr:cxnSp macro="">
      <xdr:nvCxnSpPr>
        <xdr:cNvPr id="7" name="Straight Connector 6"/>
        <xdr:cNvCxnSpPr/>
      </xdr:nvCxnSpPr>
      <xdr:spPr>
        <a:xfrm flipV="1">
          <a:off x="7417573" y="714374"/>
          <a:ext cx="2000250" cy="23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540031</xdr:colOff>
      <xdr:row>183</xdr:row>
      <xdr:rowOff>40105</xdr:rowOff>
    </xdr:from>
    <xdr:to>
      <xdr:col>2</xdr:col>
      <xdr:colOff>125944</xdr:colOff>
      <xdr:row>183</xdr:row>
      <xdr:rowOff>40105</xdr:rowOff>
    </xdr:to>
    <xdr:cxnSp macro="">
      <xdr:nvCxnSpPr>
        <xdr:cNvPr id="8" name="Straight Connector 7"/>
        <xdr:cNvCxnSpPr/>
      </xdr:nvCxnSpPr>
      <xdr:spPr>
        <a:xfrm>
          <a:off x="944844" y="32615605"/>
          <a:ext cx="1038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297635</xdr:colOff>
      <xdr:row>183</xdr:row>
      <xdr:rowOff>47624</xdr:rowOff>
    </xdr:from>
    <xdr:to>
      <xdr:col>16</xdr:col>
      <xdr:colOff>166667</xdr:colOff>
      <xdr:row>183</xdr:row>
      <xdr:rowOff>71437</xdr:rowOff>
    </xdr:to>
    <xdr:cxnSp macro="">
      <xdr:nvCxnSpPr>
        <xdr:cNvPr id="9" name="Straight Connector 8"/>
        <xdr:cNvCxnSpPr/>
      </xdr:nvCxnSpPr>
      <xdr:spPr>
        <a:xfrm flipV="1">
          <a:off x="7417573" y="32623124"/>
          <a:ext cx="2000250" cy="238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opLeftCell="A40" zoomScale="95" zoomScaleNormal="95" workbookViewId="0">
      <selection activeCell="A5" sqref="A5:E69"/>
    </sheetView>
  </sheetViews>
  <sheetFormatPr defaultColWidth="9" defaultRowHeight="16.5" x14ac:dyDescent="0.25"/>
  <cols>
    <col min="1" max="1" width="6.140625" style="6" customWidth="1"/>
    <col min="2" max="2" width="21.85546875" style="6" customWidth="1"/>
    <col min="3" max="3" width="11.42578125" style="6" customWidth="1"/>
    <col min="4" max="4" width="7.5703125" style="6" customWidth="1"/>
    <col min="5" max="5" width="9.85546875" style="6" customWidth="1"/>
    <col min="6" max="6" width="7" style="6" customWidth="1"/>
    <col min="7" max="7" width="8.7109375" style="6" customWidth="1"/>
    <col min="8" max="15" width="7" style="6" customWidth="1"/>
    <col min="16" max="18" width="9" style="6"/>
    <col min="19" max="19" width="18.5703125" style="6" customWidth="1"/>
    <col min="20" max="16384" width="9" style="6"/>
  </cols>
  <sheetData>
    <row r="1" spans="1:15" ht="26.25" customHeight="1" x14ac:dyDescent="0.25">
      <c r="A1" s="4" t="s">
        <v>0</v>
      </c>
      <c r="B1" s="4"/>
      <c r="D1" s="101" t="s">
        <v>1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6.25" customHeight="1" x14ac:dyDescent="0.25">
      <c r="A2" s="5" t="s">
        <v>2</v>
      </c>
      <c r="B2" s="5"/>
      <c r="D2" s="101" t="s">
        <v>102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26.25" customHeight="1" x14ac:dyDescent="0.25">
      <c r="I3" s="102" t="s">
        <v>73</v>
      </c>
      <c r="J3" s="102"/>
      <c r="K3" s="102"/>
      <c r="L3" s="102"/>
      <c r="M3" s="102"/>
      <c r="N3" s="102"/>
      <c r="O3" s="102"/>
    </row>
    <row r="4" spans="1:15" s="7" customFormat="1" ht="51" customHeight="1" x14ac:dyDescent="0.3">
      <c r="A4" s="104" t="s">
        <v>103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54" customHeight="1" x14ac:dyDescent="0.25">
      <c r="A5" s="1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2" t="s">
        <v>91</v>
      </c>
      <c r="G5" s="22" t="s">
        <v>22</v>
      </c>
      <c r="H5" s="22" t="s">
        <v>69</v>
      </c>
      <c r="I5" s="22" t="s">
        <v>18</v>
      </c>
      <c r="J5" s="22" t="s">
        <v>71</v>
      </c>
      <c r="K5" s="22" t="s">
        <v>53</v>
      </c>
      <c r="L5" s="22" t="s">
        <v>70</v>
      </c>
      <c r="M5" s="22" t="s">
        <v>92</v>
      </c>
      <c r="N5" s="22" t="s">
        <v>72</v>
      </c>
      <c r="O5" s="22" t="s">
        <v>96</v>
      </c>
    </row>
    <row r="6" spans="1:15" s="10" customFormat="1" ht="17.25" customHeight="1" x14ac:dyDescent="0.25">
      <c r="A6" s="11">
        <v>1</v>
      </c>
      <c r="B6" s="12" t="s">
        <v>10</v>
      </c>
      <c r="C6" s="11" t="s">
        <v>8</v>
      </c>
      <c r="D6" s="11">
        <v>2</v>
      </c>
      <c r="E6" s="11" t="s">
        <v>9</v>
      </c>
      <c r="F6" s="19">
        <v>1</v>
      </c>
      <c r="G6" s="19"/>
      <c r="H6" s="19"/>
      <c r="I6" s="19"/>
      <c r="J6" s="19"/>
      <c r="K6" s="19"/>
      <c r="L6" s="19"/>
      <c r="M6" s="19"/>
      <c r="N6" s="19">
        <v>1</v>
      </c>
      <c r="O6" s="19"/>
    </row>
    <row r="7" spans="1:15" s="10" customFormat="1" ht="17.25" customHeight="1" x14ac:dyDescent="0.25">
      <c r="A7" s="11">
        <v>2</v>
      </c>
      <c r="B7" s="13" t="s">
        <v>14</v>
      </c>
      <c r="C7" s="11" t="s">
        <v>15</v>
      </c>
      <c r="D7" s="11">
        <v>2</v>
      </c>
      <c r="E7" s="11" t="s">
        <v>9</v>
      </c>
      <c r="F7" s="19"/>
      <c r="G7" s="19"/>
      <c r="H7" s="19"/>
      <c r="I7" s="19"/>
      <c r="J7" s="19"/>
      <c r="K7" s="19"/>
      <c r="L7" s="19"/>
      <c r="M7" s="19"/>
      <c r="N7" s="19">
        <v>2</v>
      </c>
      <c r="O7" s="19"/>
    </row>
    <row r="8" spans="1:15" s="10" customFormat="1" ht="17.25" customHeight="1" x14ac:dyDescent="0.25">
      <c r="A8" s="11">
        <v>3</v>
      </c>
      <c r="B8" s="14" t="s">
        <v>16</v>
      </c>
      <c r="C8" s="11" t="s">
        <v>58</v>
      </c>
      <c r="D8" s="11">
        <v>2</v>
      </c>
      <c r="E8" s="11" t="s">
        <v>9</v>
      </c>
      <c r="F8" s="19"/>
      <c r="G8" s="19"/>
      <c r="H8" s="19"/>
      <c r="I8" s="19"/>
      <c r="J8" s="19"/>
      <c r="K8" s="19"/>
      <c r="L8" s="19"/>
      <c r="M8" s="19"/>
      <c r="N8" s="19">
        <v>2</v>
      </c>
      <c r="O8" s="19"/>
    </row>
    <row r="9" spans="1:15" s="10" customFormat="1" ht="17.25" customHeight="1" x14ac:dyDescent="0.25">
      <c r="A9" s="11">
        <v>4</v>
      </c>
      <c r="B9" s="12" t="s">
        <v>17</v>
      </c>
      <c r="C9" s="11" t="s">
        <v>62</v>
      </c>
      <c r="D9" s="11">
        <v>2</v>
      </c>
      <c r="E9" s="11" t="s">
        <v>9</v>
      </c>
      <c r="F9" s="19"/>
      <c r="G9" s="19"/>
      <c r="H9" s="19"/>
      <c r="I9" s="19"/>
      <c r="J9" s="19"/>
      <c r="K9" s="19"/>
      <c r="L9" s="19"/>
      <c r="M9" s="19"/>
      <c r="N9" s="19">
        <v>2</v>
      </c>
      <c r="O9" s="19"/>
    </row>
    <row r="10" spans="1:15" s="10" customFormat="1" ht="17.25" customHeight="1" x14ac:dyDescent="0.25">
      <c r="A10" s="11">
        <v>5</v>
      </c>
      <c r="B10" s="12" t="s">
        <v>11</v>
      </c>
      <c r="C10" s="11" t="s">
        <v>58</v>
      </c>
      <c r="D10" s="11">
        <v>2</v>
      </c>
      <c r="E10" s="11" t="s">
        <v>9</v>
      </c>
      <c r="F10" s="19"/>
      <c r="G10" s="19"/>
      <c r="H10" s="19"/>
      <c r="I10" s="19"/>
      <c r="J10" s="19"/>
      <c r="K10" s="19"/>
      <c r="L10" s="19"/>
      <c r="M10" s="19"/>
      <c r="N10" s="19">
        <v>2</v>
      </c>
      <c r="O10" s="19"/>
    </row>
    <row r="11" spans="1:15" s="10" customFormat="1" ht="17.25" customHeight="1" x14ac:dyDescent="0.25">
      <c r="A11" s="11">
        <v>6</v>
      </c>
      <c r="B11" s="12" t="s">
        <v>13</v>
      </c>
      <c r="C11" s="11" t="s">
        <v>12</v>
      </c>
      <c r="D11" s="11">
        <v>2</v>
      </c>
      <c r="E11" s="11" t="s">
        <v>9</v>
      </c>
      <c r="F11" s="19"/>
      <c r="G11" s="19"/>
      <c r="H11" s="19"/>
      <c r="I11" s="19"/>
      <c r="J11" s="19"/>
      <c r="K11" s="19"/>
      <c r="L11" s="19"/>
      <c r="M11" s="19"/>
      <c r="N11" s="19">
        <v>2</v>
      </c>
      <c r="O11" s="19"/>
    </row>
    <row r="12" spans="1:15" s="10" customFormat="1" ht="17.25" customHeight="1" x14ac:dyDescent="0.25">
      <c r="A12" s="11">
        <v>7</v>
      </c>
      <c r="B12" s="12" t="s">
        <v>57</v>
      </c>
      <c r="C12" s="11" t="s">
        <v>58</v>
      </c>
      <c r="D12" s="11">
        <v>2</v>
      </c>
      <c r="E12" s="11" t="s">
        <v>9</v>
      </c>
      <c r="F12" s="19"/>
      <c r="G12" s="19"/>
      <c r="H12" s="19"/>
      <c r="I12" s="19"/>
      <c r="J12" s="19"/>
      <c r="K12" s="19"/>
      <c r="L12" s="19"/>
      <c r="M12" s="19"/>
      <c r="N12" s="19">
        <v>2</v>
      </c>
      <c r="O12" s="19"/>
    </row>
    <row r="13" spans="1:15" s="10" customFormat="1" ht="17.25" customHeight="1" x14ac:dyDescent="0.25">
      <c r="A13" s="11">
        <v>8</v>
      </c>
      <c r="B13" s="12" t="s">
        <v>95</v>
      </c>
      <c r="C13" s="11" t="s">
        <v>58</v>
      </c>
      <c r="D13" s="11">
        <v>2</v>
      </c>
      <c r="E13" s="11" t="s">
        <v>9</v>
      </c>
      <c r="F13" s="19"/>
      <c r="G13" s="19"/>
      <c r="H13" s="19"/>
      <c r="I13" s="19"/>
      <c r="J13" s="19"/>
      <c r="K13" s="19"/>
      <c r="L13" s="19"/>
      <c r="M13" s="19"/>
      <c r="N13" s="19">
        <v>2</v>
      </c>
      <c r="O13" s="19"/>
    </row>
    <row r="14" spans="1:15" s="10" customFormat="1" ht="17.25" customHeight="1" x14ac:dyDescent="0.25">
      <c r="A14" s="11">
        <v>9</v>
      </c>
      <c r="B14" s="13" t="s">
        <v>45</v>
      </c>
      <c r="C14" s="11" t="s">
        <v>8</v>
      </c>
      <c r="D14" s="11">
        <v>1</v>
      </c>
      <c r="E14" s="11" t="s">
        <v>9</v>
      </c>
      <c r="F14" s="19">
        <v>1</v>
      </c>
      <c r="G14" s="19"/>
      <c r="H14" s="19"/>
      <c r="I14" s="19"/>
      <c r="J14" s="19"/>
      <c r="K14" s="19"/>
      <c r="L14" s="19"/>
      <c r="M14" s="19"/>
      <c r="N14" s="19"/>
      <c r="O14" s="19"/>
    </row>
    <row r="15" spans="1:15" s="10" customFormat="1" ht="17.25" customHeight="1" x14ac:dyDescent="0.25">
      <c r="A15" s="11">
        <v>10</v>
      </c>
      <c r="B15" s="12" t="s">
        <v>19</v>
      </c>
      <c r="C15" s="11" t="s">
        <v>8</v>
      </c>
      <c r="D15" s="11">
        <v>2</v>
      </c>
      <c r="E15" s="11" t="s">
        <v>9</v>
      </c>
      <c r="F15" s="19">
        <v>1</v>
      </c>
      <c r="G15" s="19"/>
      <c r="H15" s="19"/>
      <c r="I15" s="19"/>
      <c r="J15" s="19"/>
      <c r="K15" s="19"/>
      <c r="L15" s="19"/>
      <c r="M15" s="19"/>
      <c r="N15" s="19">
        <v>1</v>
      </c>
      <c r="O15" s="19"/>
    </row>
    <row r="16" spans="1:15" s="10" customFormat="1" ht="17.25" customHeight="1" x14ac:dyDescent="0.25">
      <c r="A16" s="11">
        <v>11</v>
      </c>
      <c r="B16" s="15" t="s">
        <v>20</v>
      </c>
      <c r="C16" s="11" t="s">
        <v>8</v>
      </c>
      <c r="D16" s="11">
        <v>2</v>
      </c>
      <c r="E16" s="11" t="s">
        <v>9</v>
      </c>
      <c r="F16" s="19">
        <v>2</v>
      </c>
      <c r="G16" s="19"/>
      <c r="H16" s="19"/>
      <c r="I16" s="19"/>
      <c r="J16" s="19"/>
      <c r="K16" s="19"/>
      <c r="L16" s="19"/>
      <c r="M16" s="19"/>
      <c r="N16" s="19"/>
      <c r="O16" s="19"/>
    </row>
    <row r="17" spans="1:15" s="10" customFormat="1" ht="17.25" customHeight="1" x14ac:dyDescent="0.25">
      <c r="A17" s="11">
        <v>12</v>
      </c>
      <c r="B17" s="12" t="s">
        <v>21</v>
      </c>
      <c r="C17" s="11" t="s">
        <v>8</v>
      </c>
      <c r="D17" s="11">
        <v>2</v>
      </c>
      <c r="E17" s="11" t="s">
        <v>9</v>
      </c>
      <c r="F17" s="19">
        <v>2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s="10" customFormat="1" ht="17.25" customHeight="1" x14ac:dyDescent="0.25">
      <c r="A18" s="11">
        <v>13</v>
      </c>
      <c r="B18" s="13" t="s">
        <v>64</v>
      </c>
      <c r="C18" s="11" t="s">
        <v>8</v>
      </c>
      <c r="D18" s="11">
        <v>2</v>
      </c>
      <c r="E18" s="11" t="s">
        <v>9</v>
      </c>
      <c r="F18" s="19">
        <v>2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s="10" customFormat="1" ht="17.25" customHeight="1" x14ac:dyDescent="0.25">
      <c r="A19" s="11">
        <v>14</v>
      </c>
      <c r="B19" s="12" t="s">
        <v>36</v>
      </c>
      <c r="C19" s="11" t="s">
        <v>8</v>
      </c>
      <c r="D19" s="11">
        <v>2</v>
      </c>
      <c r="E19" s="11" t="s">
        <v>9</v>
      </c>
      <c r="F19" s="19">
        <v>2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0" customFormat="1" ht="17.25" customHeight="1" x14ac:dyDescent="0.25">
      <c r="A20" s="11">
        <v>15</v>
      </c>
      <c r="B20" s="12" t="s">
        <v>37</v>
      </c>
      <c r="C20" s="11" t="s">
        <v>8</v>
      </c>
      <c r="D20" s="11">
        <v>2</v>
      </c>
      <c r="E20" s="11" t="s">
        <v>9</v>
      </c>
      <c r="F20" s="19">
        <v>2</v>
      </c>
      <c r="G20" s="19"/>
      <c r="H20" s="19"/>
      <c r="I20" s="19"/>
      <c r="J20" s="19"/>
      <c r="K20" s="19"/>
      <c r="L20" s="19"/>
      <c r="M20" s="19"/>
      <c r="N20" s="19"/>
      <c r="O20" s="19"/>
    </row>
    <row r="21" spans="1:15" s="10" customFormat="1" ht="17.25" customHeight="1" x14ac:dyDescent="0.25">
      <c r="A21" s="11">
        <v>16</v>
      </c>
      <c r="B21" s="14" t="s">
        <v>38</v>
      </c>
      <c r="C21" s="11" t="s">
        <v>8</v>
      </c>
      <c r="D21" s="11">
        <v>2</v>
      </c>
      <c r="E21" s="11" t="s">
        <v>9</v>
      </c>
      <c r="F21" s="19">
        <v>2</v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15" s="10" customFormat="1" ht="17.25" customHeight="1" x14ac:dyDescent="0.25">
      <c r="A22" s="11">
        <v>17</v>
      </c>
      <c r="B22" s="13" t="s">
        <v>35</v>
      </c>
      <c r="C22" s="11" t="s">
        <v>8</v>
      </c>
      <c r="D22" s="11">
        <v>2</v>
      </c>
      <c r="E22" s="11" t="s">
        <v>9</v>
      </c>
      <c r="F22" s="19">
        <v>2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s="10" customFormat="1" ht="17.25" customHeight="1" x14ac:dyDescent="0.25">
      <c r="A23" s="11">
        <v>18</v>
      </c>
      <c r="B23" s="13" t="s">
        <v>79</v>
      </c>
      <c r="C23" s="11" t="s">
        <v>8</v>
      </c>
      <c r="D23" s="11">
        <v>2</v>
      </c>
      <c r="E23" s="11" t="s">
        <v>9</v>
      </c>
      <c r="F23" s="19">
        <v>2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s="10" customFormat="1" ht="17.25" customHeight="1" x14ac:dyDescent="0.25">
      <c r="A24" s="11">
        <v>19</v>
      </c>
      <c r="B24" s="13" t="s">
        <v>46</v>
      </c>
      <c r="C24" s="11" t="s">
        <v>68</v>
      </c>
      <c r="D24" s="11">
        <v>2</v>
      </c>
      <c r="E24" s="11" t="s">
        <v>9</v>
      </c>
      <c r="F24" s="19"/>
      <c r="G24" s="19"/>
      <c r="H24" s="19"/>
      <c r="I24" s="19"/>
      <c r="J24" s="19">
        <v>2</v>
      </c>
      <c r="K24" s="19"/>
      <c r="L24" s="19"/>
      <c r="M24" s="19"/>
      <c r="N24" s="19"/>
      <c r="O24" s="19"/>
    </row>
    <row r="25" spans="1:15" s="10" customFormat="1" ht="17.25" customHeight="1" x14ac:dyDescent="0.25">
      <c r="A25" s="11">
        <v>20</v>
      </c>
      <c r="B25" s="12" t="s">
        <v>29</v>
      </c>
      <c r="C25" s="11" t="s">
        <v>68</v>
      </c>
      <c r="D25" s="11">
        <v>2</v>
      </c>
      <c r="E25" s="11" t="s">
        <v>9</v>
      </c>
      <c r="F25" s="19"/>
      <c r="G25" s="19"/>
      <c r="H25" s="19"/>
      <c r="I25" s="19"/>
      <c r="J25" s="19">
        <v>2</v>
      </c>
      <c r="K25" s="19"/>
      <c r="L25" s="19"/>
      <c r="M25" s="19"/>
      <c r="N25" s="19"/>
      <c r="O25" s="19"/>
    </row>
    <row r="26" spans="1:15" s="10" customFormat="1" ht="17.25" customHeight="1" x14ac:dyDescent="0.25">
      <c r="A26" s="11">
        <v>21</v>
      </c>
      <c r="B26" s="12" t="s">
        <v>30</v>
      </c>
      <c r="C26" s="11" t="s">
        <v>68</v>
      </c>
      <c r="D26" s="11">
        <v>2</v>
      </c>
      <c r="E26" s="11" t="s">
        <v>9</v>
      </c>
      <c r="F26" s="19"/>
      <c r="G26" s="19"/>
      <c r="H26" s="19"/>
      <c r="I26" s="19"/>
      <c r="J26" s="19">
        <v>2</v>
      </c>
      <c r="K26" s="19"/>
      <c r="L26" s="19"/>
      <c r="M26" s="19"/>
      <c r="N26" s="19"/>
      <c r="O26" s="19"/>
    </row>
    <row r="27" spans="1:15" s="10" customFormat="1" ht="17.25" customHeight="1" x14ac:dyDescent="0.25">
      <c r="A27" s="11">
        <v>22</v>
      </c>
      <c r="B27" s="12" t="s">
        <v>59</v>
      </c>
      <c r="C27" s="11" t="s">
        <v>68</v>
      </c>
      <c r="D27" s="11">
        <v>2</v>
      </c>
      <c r="E27" s="11" t="s">
        <v>9</v>
      </c>
      <c r="F27" s="19"/>
      <c r="G27" s="19"/>
      <c r="H27" s="19"/>
      <c r="I27" s="19"/>
      <c r="J27" s="19">
        <v>2</v>
      </c>
      <c r="K27" s="19"/>
      <c r="L27" s="19"/>
      <c r="M27" s="19"/>
      <c r="N27" s="19"/>
      <c r="O27" s="19"/>
    </row>
    <row r="28" spans="1:15" s="10" customFormat="1" ht="17.25" customHeight="1" x14ac:dyDescent="0.25">
      <c r="A28" s="11">
        <v>23</v>
      </c>
      <c r="B28" s="12" t="s">
        <v>86</v>
      </c>
      <c r="C28" s="11" t="s">
        <v>33</v>
      </c>
      <c r="D28" s="11">
        <v>2</v>
      </c>
      <c r="E28" s="11" t="s">
        <v>9</v>
      </c>
      <c r="F28" s="19"/>
      <c r="G28" s="19"/>
      <c r="H28" s="19"/>
      <c r="I28" s="19"/>
      <c r="J28" s="19">
        <v>2</v>
      </c>
      <c r="K28" s="19"/>
      <c r="L28" s="19"/>
      <c r="M28" s="19"/>
      <c r="N28" s="19"/>
      <c r="O28" s="19"/>
    </row>
    <row r="29" spans="1:15" s="10" customFormat="1" ht="17.25" customHeight="1" x14ac:dyDescent="0.25">
      <c r="A29" s="11">
        <v>24</v>
      </c>
      <c r="B29" s="12" t="s">
        <v>47</v>
      </c>
      <c r="C29" s="11" t="s">
        <v>18</v>
      </c>
      <c r="D29" s="11">
        <v>2</v>
      </c>
      <c r="E29" s="11" t="s">
        <v>9</v>
      </c>
      <c r="F29" s="19"/>
      <c r="G29" s="19"/>
      <c r="H29" s="19"/>
      <c r="I29" s="19">
        <v>1</v>
      </c>
      <c r="J29" s="19"/>
      <c r="K29" s="19"/>
      <c r="L29" s="19"/>
      <c r="M29" s="19"/>
      <c r="N29" s="19">
        <v>1</v>
      </c>
      <c r="O29" s="19"/>
    </row>
    <row r="30" spans="1:15" s="10" customFormat="1" ht="17.25" customHeight="1" x14ac:dyDescent="0.25">
      <c r="A30" s="11">
        <v>25</v>
      </c>
      <c r="B30" s="12" t="s">
        <v>48</v>
      </c>
      <c r="C30" s="11" t="s">
        <v>18</v>
      </c>
      <c r="D30" s="11">
        <v>2</v>
      </c>
      <c r="E30" s="11" t="s">
        <v>9</v>
      </c>
      <c r="F30" s="19"/>
      <c r="G30" s="19"/>
      <c r="H30" s="19"/>
      <c r="I30" s="19">
        <v>2</v>
      </c>
      <c r="J30" s="19"/>
      <c r="K30" s="19"/>
      <c r="L30" s="19"/>
      <c r="M30" s="19"/>
      <c r="N30" s="19"/>
      <c r="O30" s="19"/>
    </row>
    <row r="31" spans="1:15" s="10" customFormat="1" ht="17.25" customHeight="1" x14ac:dyDescent="0.25">
      <c r="A31" s="11">
        <v>26</v>
      </c>
      <c r="B31" s="13" t="s">
        <v>27</v>
      </c>
      <c r="C31" s="11" t="s">
        <v>18</v>
      </c>
      <c r="D31" s="11">
        <v>2</v>
      </c>
      <c r="E31" s="11" t="s">
        <v>9</v>
      </c>
      <c r="F31" s="19"/>
      <c r="G31" s="19"/>
      <c r="H31" s="19"/>
      <c r="I31" s="19">
        <v>2</v>
      </c>
      <c r="J31" s="19"/>
      <c r="K31" s="19"/>
      <c r="L31" s="19"/>
      <c r="M31" s="19"/>
      <c r="N31" s="19"/>
      <c r="O31" s="19"/>
    </row>
    <row r="32" spans="1:15" s="10" customFormat="1" ht="17.25" customHeight="1" x14ac:dyDescent="0.25">
      <c r="A32" s="11">
        <v>27</v>
      </c>
      <c r="B32" s="12" t="s">
        <v>43</v>
      </c>
      <c r="C32" s="11" t="s">
        <v>18</v>
      </c>
      <c r="D32" s="11">
        <v>2</v>
      </c>
      <c r="E32" s="11" t="s">
        <v>9</v>
      </c>
      <c r="F32" s="19">
        <v>2</v>
      </c>
      <c r="G32" s="19"/>
      <c r="H32" s="19"/>
      <c r="I32" s="19"/>
      <c r="J32" s="19"/>
      <c r="K32" s="19"/>
      <c r="L32" s="19"/>
      <c r="M32" s="19"/>
      <c r="N32" s="19"/>
      <c r="O32" s="19"/>
    </row>
    <row r="33" spans="1:15" s="10" customFormat="1" ht="17.25" customHeight="1" x14ac:dyDescent="0.25">
      <c r="A33" s="11">
        <v>28</v>
      </c>
      <c r="B33" s="12" t="s">
        <v>65</v>
      </c>
      <c r="C33" s="11" t="s">
        <v>18</v>
      </c>
      <c r="D33" s="11">
        <v>2</v>
      </c>
      <c r="E33" s="11" t="s">
        <v>9</v>
      </c>
      <c r="F33" s="19"/>
      <c r="G33" s="19"/>
      <c r="H33" s="19"/>
      <c r="I33" s="19">
        <v>2</v>
      </c>
      <c r="J33" s="19"/>
      <c r="K33" s="19"/>
      <c r="L33" s="19"/>
      <c r="M33" s="19"/>
      <c r="N33" s="19"/>
      <c r="O33" s="19"/>
    </row>
    <row r="34" spans="1:15" s="10" customFormat="1" ht="17.25" customHeight="1" x14ac:dyDescent="0.25">
      <c r="A34" s="11">
        <v>29</v>
      </c>
      <c r="B34" s="13" t="s">
        <v>44</v>
      </c>
      <c r="C34" s="11" t="s">
        <v>18</v>
      </c>
      <c r="D34" s="11">
        <v>2</v>
      </c>
      <c r="E34" s="11" t="s">
        <v>9</v>
      </c>
      <c r="F34" s="19"/>
      <c r="G34" s="19"/>
      <c r="H34" s="19"/>
      <c r="I34" s="19">
        <v>2</v>
      </c>
      <c r="J34" s="19"/>
      <c r="K34" s="19"/>
      <c r="L34" s="19"/>
      <c r="M34" s="19"/>
      <c r="N34" s="19"/>
      <c r="O34" s="19"/>
    </row>
    <row r="35" spans="1:15" s="10" customFormat="1" ht="17.25" customHeight="1" x14ac:dyDescent="0.25">
      <c r="A35" s="11">
        <v>30</v>
      </c>
      <c r="B35" s="12" t="s">
        <v>51</v>
      </c>
      <c r="C35" s="11" t="s">
        <v>96</v>
      </c>
      <c r="D35" s="11">
        <v>2</v>
      </c>
      <c r="E35" s="11" t="s">
        <v>9</v>
      </c>
      <c r="F35" s="19"/>
      <c r="G35" s="19"/>
      <c r="H35" s="19"/>
      <c r="I35" s="19"/>
      <c r="J35" s="19"/>
      <c r="K35" s="19"/>
      <c r="L35" s="19"/>
      <c r="M35" s="19"/>
      <c r="N35" s="19"/>
      <c r="O35" s="19">
        <v>2</v>
      </c>
    </row>
    <row r="36" spans="1:15" s="10" customFormat="1" ht="17.25" customHeight="1" x14ac:dyDescent="0.25">
      <c r="A36" s="11">
        <v>31</v>
      </c>
      <c r="B36" s="13" t="s">
        <v>55</v>
      </c>
      <c r="C36" s="11" t="s">
        <v>18</v>
      </c>
      <c r="D36" s="11">
        <v>2</v>
      </c>
      <c r="E36" s="11" t="s">
        <v>9</v>
      </c>
      <c r="F36" s="19"/>
      <c r="G36" s="19"/>
      <c r="H36" s="19"/>
      <c r="I36" s="19">
        <v>2</v>
      </c>
      <c r="J36" s="19"/>
      <c r="K36" s="19"/>
      <c r="L36" s="19"/>
      <c r="M36" s="19"/>
      <c r="N36" s="19"/>
      <c r="O36" s="19"/>
    </row>
    <row r="37" spans="1:15" s="10" customFormat="1" ht="17.25" customHeight="1" x14ac:dyDescent="0.25">
      <c r="A37" s="11">
        <v>32</v>
      </c>
      <c r="B37" s="16" t="s">
        <v>56</v>
      </c>
      <c r="C37" s="11" t="s">
        <v>18</v>
      </c>
      <c r="D37" s="11">
        <v>2</v>
      </c>
      <c r="E37" s="11" t="s">
        <v>9</v>
      </c>
      <c r="F37" s="19"/>
      <c r="G37" s="19"/>
      <c r="H37" s="19"/>
      <c r="I37" s="19">
        <v>1</v>
      </c>
      <c r="J37" s="19"/>
      <c r="K37" s="19"/>
      <c r="L37" s="19"/>
      <c r="M37" s="19"/>
      <c r="N37" s="19">
        <v>1</v>
      </c>
      <c r="O37" s="19"/>
    </row>
    <row r="38" spans="1:15" s="10" customFormat="1" ht="17.25" customHeight="1" x14ac:dyDescent="0.25">
      <c r="A38" s="11">
        <v>33</v>
      </c>
      <c r="B38" s="16" t="s">
        <v>81</v>
      </c>
      <c r="C38" s="11" t="s">
        <v>18</v>
      </c>
      <c r="D38" s="11">
        <v>2</v>
      </c>
      <c r="E38" s="11" t="s">
        <v>9</v>
      </c>
      <c r="F38" s="19"/>
      <c r="G38" s="19"/>
      <c r="H38" s="19"/>
      <c r="I38" s="19">
        <v>2</v>
      </c>
      <c r="J38" s="19"/>
      <c r="K38" s="19"/>
      <c r="L38" s="19"/>
      <c r="M38" s="19"/>
      <c r="N38" s="19"/>
      <c r="O38" s="19"/>
    </row>
    <row r="39" spans="1:15" s="10" customFormat="1" ht="17.25" customHeight="1" x14ac:dyDescent="0.25">
      <c r="A39" s="11">
        <v>34</v>
      </c>
      <c r="B39" s="16" t="s">
        <v>82</v>
      </c>
      <c r="C39" s="11" t="s">
        <v>18</v>
      </c>
      <c r="D39" s="11">
        <v>2</v>
      </c>
      <c r="E39" s="11" t="s">
        <v>9</v>
      </c>
      <c r="F39" s="19"/>
      <c r="G39" s="19"/>
      <c r="H39" s="19"/>
      <c r="I39" s="19">
        <v>2</v>
      </c>
      <c r="J39" s="19"/>
      <c r="K39" s="19"/>
      <c r="L39" s="19"/>
      <c r="M39" s="19"/>
      <c r="N39" s="19"/>
      <c r="O39" s="19"/>
    </row>
    <row r="40" spans="1:15" s="10" customFormat="1" ht="17.25" customHeight="1" x14ac:dyDescent="0.25">
      <c r="A40" s="11">
        <v>35</v>
      </c>
      <c r="B40" s="16" t="s">
        <v>84</v>
      </c>
      <c r="C40" s="11" t="s">
        <v>18</v>
      </c>
      <c r="D40" s="11">
        <v>2</v>
      </c>
      <c r="E40" s="11" t="s">
        <v>9</v>
      </c>
      <c r="F40" s="19"/>
      <c r="G40" s="19"/>
      <c r="H40" s="19"/>
      <c r="I40" s="19">
        <v>2</v>
      </c>
      <c r="J40" s="19"/>
      <c r="K40" s="19"/>
      <c r="L40" s="19"/>
      <c r="M40" s="19"/>
      <c r="N40" s="19"/>
      <c r="O40" s="19"/>
    </row>
    <row r="41" spans="1:15" s="10" customFormat="1" ht="17.25" customHeight="1" x14ac:dyDescent="0.25">
      <c r="A41" s="11">
        <v>36</v>
      </c>
      <c r="B41" s="12" t="s">
        <v>49</v>
      </c>
      <c r="C41" s="11" t="s">
        <v>50</v>
      </c>
      <c r="D41" s="11">
        <v>2</v>
      </c>
      <c r="E41" s="11" t="s">
        <v>9</v>
      </c>
      <c r="F41" s="19"/>
      <c r="G41" s="19">
        <v>1</v>
      </c>
      <c r="H41" s="19"/>
      <c r="I41" s="19"/>
      <c r="J41" s="19"/>
      <c r="K41" s="19"/>
      <c r="L41" s="19"/>
      <c r="M41" s="19"/>
      <c r="N41" s="19">
        <v>1</v>
      </c>
      <c r="O41" s="19"/>
    </row>
    <row r="42" spans="1:15" s="10" customFormat="1" ht="17.25" customHeight="1" x14ac:dyDescent="0.25">
      <c r="A42" s="11">
        <v>37</v>
      </c>
      <c r="B42" s="14" t="s">
        <v>24</v>
      </c>
      <c r="C42" s="11" t="s">
        <v>50</v>
      </c>
      <c r="D42" s="11">
        <v>2</v>
      </c>
      <c r="E42" s="11" t="s">
        <v>9</v>
      </c>
      <c r="F42" s="19"/>
      <c r="G42" s="19">
        <v>2</v>
      </c>
      <c r="H42" s="19"/>
      <c r="I42" s="19"/>
      <c r="J42" s="19"/>
      <c r="K42" s="19"/>
      <c r="L42" s="19"/>
      <c r="M42" s="19"/>
      <c r="N42" s="19"/>
      <c r="O42" s="19"/>
    </row>
    <row r="43" spans="1:15" s="10" customFormat="1" ht="17.25" customHeight="1" x14ac:dyDescent="0.25">
      <c r="A43" s="11">
        <v>38</v>
      </c>
      <c r="B43" s="14" t="s">
        <v>41</v>
      </c>
      <c r="C43" s="11" t="s">
        <v>50</v>
      </c>
      <c r="D43" s="11">
        <v>2</v>
      </c>
      <c r="E43" s="11" t="s">
        <v>9</v>
      </c>
      <c r="F43" s="19"/>
      <c r="G43" s="19">
        <v>2</v>
      </c>
      <c r="H43" s="19"/>
      <c r="I43" s="19"/>
      <c r="J43" s="19"/>
      <c r="K43" s="19"/>
      <c r="L43" s="19"/>
      <c r="M43" s="19"/>
      <c r="N43" s="19"/>
      <c r="O43" s="19"/>
    </row>
    <row r="44" spans="1:15" s="10" customFormat="1" ht="17.25" customHeight="1" x14ac:dyDescent="0.25">
      <c r="A44" s="11">
        <v>39</v>
      </c>
      <c r="B44" s="14" t="s">
        <v>80</v>
      </c>
      <c r="C44" s="11" t="s">
        <v>50</v>
      </c>
      <c r="D44" s="11">
        <v>2</v>
      </c>
      <c r="E44" s="11" t="s">
        <v>9</v>
      </c>
      <c r="F44" s="19"/>
      <c r="G44" s="19">
        <v>1</v>
      </c>
      <c r="H44" s="19"/>
      <c r="I44" s="19"/>
      <c r="J44" s="19"/>
      <c r="K44" s="19"/>
      <c r="L44" s="19"/>
      <c r="M44" s="19"/>
      <c r="N44" s="19">
        <v>1</v>
      </c>
      <c r="O44" s="19"/>
    </row>
    <row r="45" spans="1:15" s="10" customFormat="1" ht="17.25" customHeight="1" x14ac:dyDescent="0.25">
      <c r="A45" s="11">
        <v>40</v>
      </c>
      <c r="B45" s="12" t="s">
        <v>23</v>
      </c>
      <c r="C45" s="11" t="s">
        <v>22</v>
      </c>
      <c r="D45" s="11">
        <v>2</v>
      </c>
      <c r="E45" s="11" t="s">
        <v>9</v>
      </c>
      <c r="F45" s="19"/>
      <c r="G45" s="19">
        <v>2</v>
      </c>
      <c r="H45" s="19"/>
      <c r="I45" s="19"/>
      <c r="J45" s="19"/>
      <c r="K45" s="19"/>
      <c r="L45" s="19"/>
      <c r="M45" s="19"/>
      <c r="N45" s="19"/>
      <c r="O45" s="19"/>
    </row>
    <row r="46" spans="1:15" s="10" customFormat="1" ht="17.25" customHeight="1" x14ac:dyDescent="0.25">
      <c r="A46" s="11">
        <v>41</v>
      </c>
      <c r="B46" s="14" t="s">
        <v>25</v>
      </c>
      <c r="C46" s="11" t="s">
        <v>22</v>
      </c>
      <c r="D46" s="11">
        <v>2</v>
      </c>
      <c r="E46" s="11" t="s">
        <v>9</v>
      </c>
      <c r="F46" s="19"/>
      <c r="G46" s="19">
        <v>2</v>
      </c>
      <c r="H46" s="19"/>
      <c r="I46" s="19"/>
      <c r="J46" s="19"/>
      <c r="K46" s="19"/>
      <c r="L46" s="19"/>
      <c r="M46" s="19"/>
      <c r="N46" s="19"/>
      <c r="O46" s="19"/>
    </row>
    <row r="47" spans="1:15" s="10" customFormat="1" ht="17.25" customHeight="1" x14ac:dyDescent="0.25">
      <c r="A47" s="11">
        <v>42</v>
      </c>
      <c r="B47" s="14" t="s">
        <v>26</v>
      </c>
      <c r="C47" s="11" t="s">
        <v>22</v>
      </c>
      <c r="D47" s="11">
        <v>2</v>
      </c>
      <c r="E47" s="11" t="s">
        <v>9</v>
      </c>
      <c r="F47" s="19"/>
      <c r="G47" s="19">
        <v>2</v>
      </c>
      <c r="H47" s="19"/>
      <c r="I47" s="19"/>
      <c r="J47" s="19"/>
      <c r="K47" s="19"/>
      <c r="L47" s="19"/>
      <c r="M47" s="19"/>
      <c r="N47" s="19"/>
      <c r="O47" s="19"/>
    </row>
    <row r="48" spans="1:15" s="10" customFormat="1" ht="17.25" customHeight="1" x14ac:dyDescent="0.25">
      <c r="A48" s="11">
        <v>43</v>
      </c>
      <c r="B48" s="14" t="s">
        <v>28</v>
      </c>
      <c r="C48" s="11" t="s">
        <v>22</v>
      </c>
      <c r="D48" s="11">
        <v>2</v>
      </c>
      <c r="E48" s="11" t="s">
        <v>9</v>
      </c>
      <c r="F48" s="19"/>
      <c r="G48" s="19">
        <v>2</v>
      </c>
      <c r="H48" s="19"/>
      <c r="I48" s="19"/>
      <c r="J48" s="19"/>
      <c r="K48" s="19"/>
      <c r="L48" s="19"/>
      <c r="M48" s="19"/>
      <c r="N48" s="19"/>
      <c r="O48" s="19"/>
    </row>
    <row r="49" spans="1:15" s="10" customFormat="1" ht="17.25" customHeight="1" x14ac:dyDescent="0.25">
      <c r="A49" s="11">
        <v>44</v>
      </c>
      <c r="B49" s="12" t="s">
        <v>39</v>
      </c>
      <c r="C49" s="11" t="s">
        <v>22</v>
      </c>
      <c r="D49" s="11">
        <v>2</v>
      </c>
      <c r="E49" s="11" t="s">
        <v>9</v>
      </c>
      <c r="F49" s="19"/>
      <c r="G49" s="19">
        <v>2</v>
      </c>
      <c r="H49" s="19"/>
      <c r="I49" s="19"/>
      <c r="J49" s="19"/>
      <c r="K49" s="19"/>
      <c r="L49" s="19"/>
      <c r="M49" s="19"/>
      <c r="N49" s="19"/>
      <c r="O49" s="19"/>
    </row>
    <row r="50" spans="1:15" s="10" customFormat="1" ht="17.25" customHeight="1" x14ac:dyDescent="0.25">
      <c r="A50" s="11">
        <v>45</v>
      </c>
      <c r="B50" s="12" t="s">
        <v>40</v>
      </c>
      <c r="C50" s="11" t="s">
        <v>22</v>
      </c>
      <c r="D50" s="11">
        <v>2</v>
      </c>
      <c r="E50" s="11" t="s">
        <v>9</v>
      </c>
      <c r="F50" s="19"/>
      <c r="G50" s="19">
        <v>2</v>
      </c>
      <c r="H50" s="19"/>
      <c r="I50" s="19"/>
      <c r="J50" s="19"/>
      <c r="K50" s="19"/>
      <c r="L50" s="19"/>
      <c r="M50" s="19"/>
      <c r="N50" s="19"/>
      <c r="O50" s="19"/>
    </row>
    <row r="51" spans="1:15" s="10" customFormat="1" ht="17.25" customHeight="1" x14ac:dyDescent="0.25">
      <c r="A51" s="11">
        <v>46</v>
      </c>
      <c r="B51" s="14" t="s">
        <v>42</v>
      </c>
      <c r="C51" s="11" t="s">
        <v>22</v>
      </c>
      <c r="D51" s="11">
        <v>2</v>
      </c>
      <c r="E51" s="11" t="s">
        <v>9</v>
      </c>
      <c r="F51" s="19"/>
      <c r="G51" s="19">
        <v>2</v>
      </c>
      <c r="H51" s="19"/>
      <c r="I51" s="19"/>
      <c r="J51" s="19"/>
      <c r="K51" s="19"/>
      <c r="L51" s="19"/>
      <c r="M51" s="19"/>
      <c r="N51" s="19"/>
      <c r="O51" s="19"/>
    </row>
    <row r="52" spans="1:15" s="10" customFormat="1" ht="17.25" customHeight="1" x14ac:dyDescent="0.25">
      <c r="A52" s="11">
        <v>47</v>
      </c>
      <c r="B52" s="13" t="s">
        <v>54</v>
      </c>
      <c r="C52" s="11" t="s">
        <v>22</v>
      </c>
      <c r="D52" s="11">
        <v>2</v>
      </c>
      <c r="E52" s="11" t="s">
        <v>9</v>
      </c>
      <c r="F52" s="19"/>
      <c r="G52" s="19">
        <v>2</v>
      </c>
      <c r="H52" s="19"/>
      <c r="I52" s="19"/>
      <c r="J52" s="19"/>
      <c r="K52" s="19"/>
      <c r="L52" s="19"/>
      <c r="M52" s="19"/>
      <c r="N52" s="19"/>
      <c r="O52" s="19"/>
    </row>
    <row r="53" spans="1:15" s="10" customFormat="1" ht="17.25" customHeight="1" x14ac:dyDescent="0.25">
      <c r="A53" s="11">
        <v>48</v>
      </c>
      <c r="B53" s="12" t="s">
        <v>32</v>
      </c>
      <c r="C53" s="11" t="s">
        <v>96</v>
      </c>
      <c r="D53" s="11">
        <v>2</v>
      </c>
      <c r="E53" s="11" t="s">
        <v>9</v>
      </c>
      <c r="F53" s="19"/>
      <c r="G53" s="19"/>
      <c r="H53" s="19"/>
      <c r="I53" s="19"/>
      <c r="J53" s="19"/>
      <c r="K53" s="19"/>
      <c r="L53" s="19"/>
      <c r="M53" s="19"/>
      <c r="N53" s="19"/>
      <c r="O53" s="19">
        <v>2</v>
      </c>
    </row>
    <row r="54" spans="1:15" s="10" customFormat="1" ht="17.25" customHeight="1" x14ac:dyDescent="0.25">
      <c r="A54" s="11">
        <v>49</v>
      </c>
      <c r="B54" s="12" t="s">
        <v>34</v>
      </c>
      <c r="C54" s="11" t="s">
        <v>60</v>
      </c>
      <c r="D54" s="11">
        <v>2</v>
      </c>
      <c r="E54" s="11" t="s">
        <v>9</v>
      </c>
      <c r="F54" s="19"/>
      <c r="G54" s="19"/>
      <c r="H54" s="19">
        <v>2</v>
      </c>
      <c r="I54" s="19"/>
      <c r="J54" s="19"/>
      <c r="K54" s="19"/>
      <c r="L54" s="19"/>
      <c r="M54" s="19"/>
      <c r="N54" s="19"/>
      <c r="O54" s="19"/>
    </row>
    <row r="55" spans="1:15" s="10" customFormat="1" ht="17.25" customHeight="1" x14ac:dyDescent="0.25">
      <c r="A55" s="11">
        <v>50</v>
      </c>
      <c r="B55" s="12" t="s">
        <v>31</v>
      </c>
      <c r="C55" s="11" t="s">
        <v>60</v>
      </c>
      <c r="D55" s="11">
        <v>2</v>
      </c>
      <c r="E55" s="11" t="s">
        <v>9</v>
      </c>
      <c r="F55" s="19"/>
      <c r="G55" s="19"/>
      <c r="H55" s="19">
        <v>2</v>
      </c>
      <c r="I55" s="19"/>
      <c r="J55" s="19"/>
      <c r="K55" s="19"/>
      <c r="L55" s="19"/>
      <c r="M55" s="19"/>
      <c r="N55" s="19"/>
      <c r="O55" s="19"/>
    </row>
    <row r="56" spans="1:15" s="10" customFormat="1" ht="17.25" customHeight="1" x14ac:dyDescent="0.25">
      <c r="A56" s="11">
        <v>51</v>
      </c>
      <c r="B56" s="12" t="s">
        <v>87</v>
      </c>
      <c r="C56" s="11" t="s">
        <v>60</v>
      </c>
      <c r="D56" s="11">
        <v>2</v>
      </c>
      <c r="E56" s="11" t="s">
        <v>9</v>
      </c>
      <c r="F56" s="19"/>
      <c r="G56" s="19"/>
      <c r="H56" s="19">
        <v>2</v>
      </c>
      <c r="I56" s="19"/>
      <c r="J56" s="19"/>
      <c r="K56" s="19"/>
      <c r="L56" s="19"/>
      <c r="M56" s="19"/>
      <c r="N56" s="19"/>
      <c r="O56" s="19"/>
    </row>
    <row r="57" spans="1:15" s="10" customFormat="1" ht="17.25" customHeight="1" x14ac:dyDescent="0.25">
      <c r="A57" s="11">
        <v>52</v>
      </c>
      <c r="B57" s="12" t="s">
        <v>88</v>
      </c>
      <c r="C57" s="11" t="s">
        <v>90</v>
      </c>
      <c r="D57" s="11">
        <v>2</v>
      </c>
      <c r="E57" s="11" t="s">
        <v>9</v>
      </c>
      <c r="F57" s="19"/>
      <c r="G57" s="19"/>
      <c r="H57" s="19">
        <v>2</v>
      </c>
      <c r="I57" s="19"/>
      <c r="J57" s="19"/>
      <c r="K57" s="19"/>
      <c r="L57" s="19"/>
      <c r="M57" s="19"/>
      <c r="N57" s="19"/>
      <c r="O57" s="19"/>
    </row>
    <row r="58" spans="1:15" s="10" customFormat="1" ht="17.25" customHeight="1" x14ac:dyDescent="0.25">
      <c r="A58" s="11">
        <v>53</v>
      </c>
      <c r="B58" s="16" t="s">
        <v>63</v>
      </c>
      <c r="C58" s="11" t="s">
        <v>66</v>
      </c>
      <c r="D58" s="11">
        <v>2</v>
      </c>
      <c r="E58" s="11" t="s">
        <v>9</v>
      </c>
      <c r="F58" s="19"/>
      <c r="G58" s="19"/>
      <c r="H58" s="19"/>
      <c r="I58" s="19"/>
      <c r="J58" s="19"/>
      <c r="K58" s="19"/>
      <c r="L58" s="19"/>
      <c r="M58" s="19"/>
      <c r="N58" s="19">
        <v>2</v>
      </c>
      <c r="O58" s="19"/>
    </row>
    <row r="59" spans="1:15" s="10" customFormat="1" ht="17.25" customHeight="1" x14ac:dyDescent="0.25">
      <c r="A59" s="11">
        <v>54</v>
      </c>
      <c r="B59" s="16" t="s">
        <v>52</v>
      </c>
      <c r="C59" s="11" t="s">
        <v>53</v>
      </c>
      <c r="D59" s="11">
        <v>2</v>
      </c>
      <c r="E59" s="11" t="s">
        <v>9</v>
      </c>
      <c r="F59" s="19"/>
      <c r="G59" s="19"/>
      <c r="H59" s="19"/>
      <c r="I59" s="19"/>
      <c r="J59" s="19"/>
      <c r="K59" s="19"/>
      <c r="L59" s="19"/>
      <c r="M59" s="19"/>
      <c r="N59" s="19">
        <v>2</v>
      </c>
      <c r="O59" s="19"/>
    </row>
    <row r="60" spans="1:15" s="10" customFormat="1" ht="17.25" customHeight="1" x14ac:dyDescent="0.25">
      <c r="A60" s="11">
        <v>55</v>
      </c>
      <c r="B60" s="16" t="s">
        <v>74</v>
      </c>
      <c r="C60" s="11" t="s">
        <v>61</v>
      </c>
      <c r="D60" s="11">
        <v>2</v>
      </c>
      <c r="E60" s="11" t="s">
        <v>9</v>
      </c>
      <c r="F60" s="19"/>
      <c r="G60" s="19"/>
      <c r="H60" s="19"/>
      <c r="I60" s="19"/>
      <c r="J60" s="19"/>
      <c r="K60" s="19"/>
      <c r="L60" s="19">
        <v>2</v>
      </c>
      <c r="M60" s="19"/>
      <c r="N60" s="19"/>
      <c r="O60" s="19"/>
    </row>
    <row r="61" spans="1:15" s="10" customFormat="1" ht="17.25" customHeight="1" x14ac:dyDescent="0.25">
      <c r="A61" s="11">
        <v>56</v>
      </c>
      <c r="B61" s="16" t="s">
        <v>75</v>
      </c>
      <c r="C61" s="11" t="s">
        <v>61</v>
      </c>
      <c r="D61" s="11">
        <v>2</v>
      </c>
      <c r="E61" s="11" t="s">
        <v>9</v>
      </c>
      <c r="F61" s="19"/>
      <c r="G61" s="19"/>
      <c r="H61" s="19"/>
      <c r="I61" s="19"/>
      <c r="J61" s="19"/>
      <c r="K61" s="19"/>
      <c r="L61" s="19">
        <v>2</v>
      </c>
      <c r="M61" s="19"/>
      <c r="N61" s="19"/>
      <c r="O61" s="19"/>
    </row>
    <row r="62" spans="1:15" s="10" customFormat="1" ht="17.25" customHeight="1" x14ac:dyDescent="0.25">
      <c r="A62" s="11">
        <v>57</v>
      </c>
      <c r="B62" s="16" t="s">
        <v>76</v>
      </c>
      <c r="C62" s="11" t="s">
        <v>61</v>
      </c>
      <c r="D62" s="11">
        <v>2</v>
      </c>
      <c r="E62" s="11" t="s">
        <v>9</v>
      </c>
      <c r="F62" s="19"/>
      <c r="G62" s="19"/>
      <c r="H62" s="19"/>
      <c r="I62" s="19"/>
      <c r="J62" s="19"/>
      <c r="K62" s="19"/>
      <c r="L62" s="19">
        <v>2</v>
      </c>
      <c r="M62" s="19"/>
      <c r="N62" s="19"/>
      <c r="O62" s="19"/>
    </row>
    <row r="63" spans="1:15" s="10" customFormat="1" ht="17.25" customHeight="1" x14ac:dyDescent="0.25">
      <c r="A63" s="11">
        <v>58</v>
      </c>
      <c r="B63" s="16" t="s">
        <v>94</v>
      </c>
      <c r="C63" s="11" t="s">
        <v>61</v>
      </c>
      <c r="D63" s="11">
        <v>2</v>
      </c>
      <c r="E63" s="11" t="s">
        <v>9</v>
      </c>
      <c r="F63" s="19"/>
      <c r="G63" s="19"/>
      <c r="H63" s="19"/>
      <c r="I63" s="19"/>
      <c r="J63" s="19"/>
      <c r="K63" s="19"/>
      <c r="L63" s="19">
        <v>2</v>
      </c>
      <c r="M63" s="19"/>
      <c r="N63" s="19"/>
      <c r="O63" s="19"/>
    </row>
    <row r="64" spans="1:15" s="10" customFormat="1" ht="17.25" customHeight="1" x14ac:dyDescent="0.25">
      <c r="A64" s="11">
        <v>59</v>
      </c>
      <c r="B64" s="16" t="s">
        <v>77</v>
      </c>
      <c r="C64" s="11" t="s">
        <v>61</v>
      </c>
      <c r="D64" s="11">
        <v>2</v>
      </c>
      <c r="E64" s="11" t="s">
        <v>9</v>
      </c>
      <c r="F64" s="19"/>
      <c r="G64" s="19"/>
      <c r="H64" s="19"/>
      <c r="I64" s="19"/>
      <c r="J64" s="19"/>
      <c r="K64" s="19"/>
      <c r="L64" s="19">
        <v>2</v>
      </c>
      <c r="M64" s="19"/>
      <c r="N64" s="19"/>
      <c r="O64" s="19"/>
    </row>
    <row r="65" spans="1:16" s="10" customFormat="1" ht="17.25" customHeight="1" x14ac:dyDescent="0.25">
      <c r="A65" s="11">
        <v>60</v>
      </c>
      <c r="B65" s="16" t="s">
        <v>78</v>
      </c>
      <c r="C65" s="11" t="s">
        <v>89</v>
      </c>
      <c r="D65" s="11">
        <v>2</v>
      </c>
      <c r="E65" s="11" t="s">
        <v>9</v>
      </c>
      <c r="F65" s="19"/>
      <c r="G65" s="19"/>
      <c r="H65" s="19"/>
      <c r="I65" s="19"/>
      <c r="J65" s="19"/>
      <c r="K65" s="19"/>
      <c r="L65" s="19"/>
      <c r="M65" s="19">
        <v>2</v>
      </c>
      <c r="N65" s="19"/>
      <c r="O65" s="19"/>
    </row>
    <row r="66" spans="1:16" s="10" customFormat="1" ht="17.25" customHeight="1" x14ac:dyDescent="0.25">
      <c r="A66" s="11">
        <v>61</v>
      </c>
      <c r="B66" s="16" t="s">
        <v>83</v>
      </c>
      <c r="C66" s="11" t="s">
        <v>89</v>
      </c>
      <c r="D66" s="11">
        <v>2</v>
      </c>
      <c r="E66" s="11" t="s">
        <v>9</v>
      </c>
      <c r="F66" s="19"/>
      <c r="G66" s="19"/>
      <c r="H66" s="19"/>
      <c r="I66" s="19"/>
      <c r="J66" s="19"/>
      <c r="K66" s="19"/>
      <c r="L66" s="19"/>
      <c r="M66" s="19">
        <v>2</v>
      </c>
      <c r="N66" s="19"/>
      <c r="O66" s="19"/>
    </row>
    <row r="67" spans="1:16" s="10" customFormat="1" ht="17.25" customHeight="1" x14ac:dyDescent="0.25">
      <c r="A67" s="11">
        <v>62</v>
      </c>
      <c r="B67" s="16" t="s">
        <v>85</v>
      </c>
      <c r="C67" s="11" t="s">
        <v>89</v>
      </c>
      <c r="D67" s="11">
        <v>2</v>
      </c>
      <c r="E67" s="11" t="s">
        <v>9</v>
      </c>
      <c r="F67" s="19"/>
      <c r="G67" s="19"/>
      <c r="H67" s="19"/>
      <c r="I67" s="19"/>
      <c r="J67" s="19"/>
      <c r="K67" s="19"/>
      <c r="L67" s="19"/>
      <c r="M67" s="19">
        <v>2</v>
      </c>
      <c r="N67" s="19"/>
      <c r="O67" s="19"/>
    </row>
    <row r="68" spans="1:16" s="10" customFormat="1" ht="17.25" customHeight="1" x14ac:dyDescent="0.25">
      <c r="A68" s="11">
        <v>63</v>
      </c>
      <c r="B68" s="16" t="s">
        <v>93</v>
      </c>
      <c r="C68" s="11" t="s">
        <v>89</v>
      </c>
      <c r="D68" s="11">
        <v>2</v>
      </c>
      <c r="E68" s="11" t="s">
        <v>9</v>
      </c>
      <c r="F68" s="19"/>
      <c r="G68" s="19"/>
      <c r="H68" s="19"/>
      <c r="I68" s="19"/>
      <c r="J68" s="19"/>
      <c r="K68" s="19"/>
      <c r="L68" s="19"/>
      <c r="M68" s="19">
        <v>2</v>
      </c>
      <c r="N68" s="19"/>
      <c r="O68" s="19"/>
    </row>
    <row r="69" spans="1:16" ht="17.25" customHeight="1" x14ac:dyDescent="0.25">
      <c r="A69" s="17"/>
      <c r="B69" s="103" t="s">
        <v>67</v>
      </c>
      <c r="C69" s="103"/>
      <c r="D69" s="18">
        <f>SUM(D6:D68)</f>
        <v>125</v>
      </c>
      <c r="E69" s="20"/>
      <c r="F69" s="20">
        <f>SUM(F6:F68)</f>
        <v>21</v>
      </c>
      <c r="G69" s="20">
        <f t="shared" ref="G69:O69" si="0">SUM(G6:G68)</f>
        <v>22</v>
      </c>
      <c r="H69" s="20">
        <f t="shared" si="0"/>
        <v>8</v>
      </c>
      <c r="I69" s="20">
        <f t="shared" si="0"/>
        <v>18</v>
      </c>
      <c r="J69" s="20">
        <f t="shared" si="0"/>
        <v>10</v>
      </c>
      <c r="K69" s="20">
        <f t="shared" si="0"/>
        <v>0</v>
      </c>
      <c r="L69" s="20">
        <f t="shared" si="0"/>
        <v>10</v>
      </c>
      <c r="M69" s="20">
        <f t="shared" si="0"/>
        <v>8</v>
      </c>
      <c r="N69" s="20">
        <f t="shared" si="0"/>
        <v>24</v>
      </c>
      <c r="O69" s="20">
        <f t="shared" si="0"/>
        <v>4</v>
      </c>
      <c r="P69" s="6">
        <f>SUM(F69:O69)</f>
        <v>125</v>
      </c>
    </row>
    <row r="70" spans="1:16" ht="17.25" customHeight="1" x14ac:dyDescent="0.25">
      <c r="B70" s="6" t="s">
        <v>101</v>
      </c>
    </row>
    <row r="71" spans="1:16" ht="17.25" customHeight="1" x14ac:dyDescent="0.25">
      <c r="A71" s="3"/>
      <c r="B71" s="21" t="s">
        <v>97</v>
      </c>
      <c r="C71" s="6" t="s">
        <v>98</v>
      </c>
      <c r="D71" s="6">
        <v>14</v>
      </c>
      <c r="E71" s="3"/>
      <c r="G71" s="3" t="s">
        <v>69</v>
      </c>
      <c r="H71" s="6" t="s">
        <v>98</v>
      </c>
      <c r="I71" s="6">
        <v>4</v>
      </c>
    </row>
    <row r="72" spans="1:16" ht="17.25" customHeight="1" x14ac:dyDescent="0.25">
      <c r="C72" s="6" t="s">
        <v>99</v>
      </c>
      <c r="D72" s="6">
        <v>5</v>
      </c>
      <c r="H72" s="6" t="s">
        <v>99</v>
      </c>
      <c r="I72" s="6">
        <v>4</v>
      </c>
    </row>
    <row r="73" spans="1:16" ht="17.25" customHeight="1" x14ac:dyDescent="0.25">
      <c r="B73" s="21" t="s">
        <v>22</v>
      </c>
      <c r="C73" s="24" t="s">
        <v>98</v>
      </c>
      <c r="D73" s="25">
        <v>12</v>
      </c>
      <c r="G73" s="3" t="s">
        <v>96</v>
      </c>
      <c r="H73" s="6" t="s">
        <v>98</v>
      </c>
      <c r="I73" s="6">
        <v>2</v>
      </c>
    </row>
    <row r="74" spans="1:16" ht="17.25" customHeight="1" x14ac:dyDescent="0.25">
      <c r="B74" s="23"/>
      <c r="C74" s="24" t="s">
        <v>99</v>
      </c>
      <c r="D74" s="25">
        <v>30</v>
      </c>
      <c r="H74" s="6" t="s">
        <v>99</v>
      </c>
      <c r="I74" s="6">
        <v>2</v>
      </c>
    </row>
    <row r="75" spans="1:16" ht="17.25" customHeight="1" x14ac:dyDescent="0.25">
      <c r="B75" s="21" t="s">
        <v>71</v>
      </c>
      <c r="C75" s="6" t="s">
        <v>98</v>
      </c>
      <c r="D75" s="6">
        <v>4</v>
      </c>
      <c r="G75" s="3" t="s">
        <v>70</v>
      </c>
      <c r="H75" s="6" t="s">
        <v>98</v>
      </c>
      <c r="I75" s="6">
        <v>10</v>
      </c>
    </row>
    <row r="76" spans="1:16" ht="17.25" customHeight="1" x14ac:dyDescent="0.25">
      <c r="B76" s="21"/>
      <c r="C76" s="24" t="s">
        <v>99</v>
      </c>
      <c r="D76" s="6">
        <v>6</v>
      </c>
      <c r="G76" s="3" t="s">
        <v>92</v>
      </c>
      <c r="H76" s="6" t="s">
        <v>99</v>
      </c>
      <c r="I76" s="6">
        <v>8</v>
      </c>
    </row>
    <row r="77" spans="1:16" ht="17.25" customHeight="1" x14ac:dyDescent="0.25">
      <c r="B77" s="21" t="s">
        <v>72</v>
      </c>
      <c r="C77" s="6" t="s">
        <v>98</v>
      </c>
      <c r="D77" s="6">
        <v>11</v>
      </c>
      <c r="I77" s="26">
        <f>SUM(I71:I76)</f>
        <v>30</v>
      </c>
    </row>
    <row r="78" spans="1:16" ht="17.25" customHeight="1" x14ac:dyDescent="0.25">
      <c r="C78" s="24" t="s">
        <v>99</v>
      </c>
      <c r="D78" s="6">
        <v>13</v>
      </c>
    </row>
    <row r="79" spans="1:16" ht="17.25" customHeight="1" x14ac:dyDescent="0.25">
      <c r="D79" s="26">
        <f>SUM(D71:D78)</f>
        <v>95</v>
      </c>
    </row>
    <row r="80" spans="1:16" ht="18" customHeight="1" x14ac:dyDescent="0.25">
      <c r="A80" s="101" t="s">
        <v>104</v>
      </c>
      <c r="B80" s="101"/>
      <c r="C80" s="101" t="s">
        <v>105</v>
      </c>
      <c r="D80" s="101"/>
      <c r="F80" s="101" t="s">
        <v>106</v>
      </c>
      <c r="G80" s="101"/>
      <c r="H80" s="101"/>
      <c r="L80" s="101" t="s">
        <v>107</v>
      </c>
      <c r="M80" s="101"/>
      <c r="N80" s="101"/>
      <c r="O80" s="101"/>
    </row>
    <row r="81" ht="18" customHeight="1" x14ac:dyDescent="0.25"/>
    <row r="82" ht="18" customHeight="1" x14ac:dyDescent="0.25"/>
    <row r="83" ht="18" customHeight="1" x14ac:dyDescent="0.25"/>
    <row r="84" ht="18" customHeight="1" x14ac:dyDescent="0.25"/>
  </sheetData>
  <mergeCells count="9">
    <mergeCell ref="A80:B80"/>
    <mergeCell ref="D1:O1"/>
    <mergeCell ref="D2:O2"/>
    <mergeCell ref="I3:O3"/>
    <mergeCell ref="L80:O80"/>
    <mergeCell ref="F80:H80"/>
    <mergeCell ref="C80:D80"/>
    <mergeCell ref="B69:C69"/>
    <mergeCell ref="A4:O4"/>
  </mergeCells>
  <printOptions horizontalCentered="1"/>
  <pageMargins left="0.196850393700787" right="0.15748031496063" top="0.39370078740157499" bottom="0.23622047244094499" header="0.196850393700787" footer="0.23622047244094499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7" zoomScale="95" zoomScaleNormal="95" workbookViewId="0">
      <selection activeCell="F14" sqref="F14"/>
    </sheetView>
  </sheetViews>
  <sheetFormatPr defaultColWidth="9" defaultRowHeight="16.5" x14ac:dyDescent="0.25"/>
  <cols>
    <col min="1" max="1" width="6.140625" style="6" customWidth="1"/>
    <col min="2" max="2" width="21.85546875" style="6" customWidth="1"/>
    <col min="3" max="3" width="11.42578125" style="6" customWidth="1"/>
    <col min="4" max="4" width="7.5703125" style="6" customWidth="1"/>
    <col min="5" max="5" width="9.85546875" style="6" customWidth="1"/>
    <col min="6" max="6" width="7" style="6" customWidth="1"/>
    <col min="7" max="7" width="8.7109375" style="6" customWidth="1"/>
    <col min="8" max="15" width="7" style="6" customWidth="1"/>
    <col min="16" max="18" width="9" style="6"/>
    <col min="19" max="19" width="18.5703125" style="6" customWidth="1"/>
    <col min="20" max="16384" width="9" style="6"/>
  </cols>
  <sheetData>
    <row r="1" spans="1:15" ht="26.25" customHeight="1" x14ac:dyDescent="0.25">
      <c r="A1" s="4" t="s">
        <v>0</v>
      </c>
      <c r="B1" s="4"/>
      <c r="D1" s="101" t="s">
        <v>1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6.25" customHeight="1" x14ac:dyDescent="0.25">
      <c r="A2" s="5" t="s">
        <v>2</v>
      </c>
      <c r="B2" s="5"/>
      <c r="D2" s="101" t="s">
        <v>102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26.25" customHeight="1" x14ac:dyDescent="0.25">
      <c r="I3" s="102" t="s">
        <v>73</v>
      </c>
      <c r="J3" s="102"/>
      <c r="K3" s="102"/>
      <c r="L3" s="102"/>
      <c r="M3" s="102"/>
      <c r="N3" s="102"/>
      <c r="O3" s="102"/>
    </row>
    <row r="4" spans="1:15" s="7" customFormat="1" ht="51" customHeight="1" x14ac:dyDescent="0.3">
      <c r="A4" s="104" t="s">
        <v>103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54" customHeight="1" x14ac:dyDescent="0.25">
      <c r="A5" s="1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2" t="s">
        <v>91</v>
      </c>
      <c r="G5" s="22" t="s">
        <v>22</v>
      </c>
      <c r="H5" s="22" t="s">
        <v>69</v>
      </c>
      <c r="I5" s="22" t="s">
        <v>18</v>
      </c>
      <c r="J5" s="22" t="s">
        <v>71</v>
      </c>
      <c r="K5" s="22" t="s">
        <v>53</v>
      </c>
      <c r="L5" s="22" t="s">
        <v>70</v>
      </c>
      <c r="M5" s="22" t="s">
        <v>92</v>
      </c>
      <c r="N5" s="22" t="s">
        <v>72</v>
      </c>
      <c r="O5" s="22" t="s">
        <v>96</v>
      </c>
    </row>
    <row r="6" spans="1:15" s="10" customFormat="1" ht="17.25" customHeight="1" x14ac:dyDescent="0.25">
      <c r="A6" s="11">
        <v>1</v>
      </c>
      <c r="B6" s="12" t="s">
        <v>10</v>
      </c>
      <c r="C6" s="11" t="s">
        <v>8</v>
      </c>
      <c r="D6" s="11">
        <v>2</v>
      </c>
      <c r="E6" s="11" t="s">
        <v>9</v>
      </c>
      <c r="F6" s="19">
        <v>1</v>
      </c>
      <c r="G6" s="19"/>
      <c r="H6" s="19"/>
      <c r="I6" s="19"/>
      <c r="J6" s="19"/>
      <c r="K6" s="19"/>
      <c r="L6" s="19"/>
      <c r="M6" s="19"/>
      <c r="N6" s="19">
        <v>1</v>
      </c>
      <c r="O6" s="19"/>
    </row>
    <row r="7" spans="1:15" s="10" customFormat="1" ht="17.25" customHeight="1" x14ac:dyDescent="0.25">
      <c r="A7" s="11">
        <v>2</v>
      </c>
      <c r="B7" s="13" t="s">
        <v>14</v>
      </c>
      <c r="C7" s="11" t="s">
        <v>15</v>
      </c>
      <c r="D7" s="11">
        <v>2</v>
      </c>
      <c r="E7" s="11" t="s">
        <v>9</v>
      </c>
      <c r="F7" s="19"/>
      <c r="G7" s="19"/>
      <c r="H7" s="19"/>
      <c r="I7" s="19"/>
      <c r="J7" s="19"/>
      <c r="K7" s="19"/>
      <c r="L7" s="19"/>
      <c r="M7" s="19"/>
      <c r="N7" s="19">
        <v>2</v>
      </c>
      <c r="O7" s="19"/>
    </row>
    <row r="8" spans="1:15" s="10" customFormat="1" ht="17.25" customHeight="1" x14ac:dyDescent="0.25">
      <c r="A8" s="11">
        <v>3</v>
      </c>
      <c r="B8" s="14" t="s">
        <v>16</v>
      </c>
      <c r="C8" s="11" t="s">
        <v>58</v>
      </c>
      <c r="D8" s="11">
        <v>2</v>
      </c>
      <c r="E8" s="11" t="s">
        <v>9</v>
      </c>
      <c r="F8" s="19"/>
      <c r="G8" s="19"/>
      <c r="H8" s="19"/>
      <c r="I8" s="19"/>
      <c r="J8" s="19"/>
      <c r="K8" s="19"/>
      <c r="L8" s="19"/>
      <c r="M8" s="19"/>
      <c r="N8" s="19">
        <v>2</v>
      </c>
      <c r="O8" s="19"/>
    </row>
    <row r="9" spans="1:15" s="10" customFormat="1" ht="17.25" customHeight="1" x14ac:dyDescent="0.25">
      <c r="A9" s="11">
        <v>4</v>
      </c>
      <c r="B9" s="12" t="s">
        <v>17</v>
      </c>
      <c r="C9" s="11" t="s">
        <v>62</v>
      </c>
      <c r="D9" s="11">
        <v>2</v>
      </c>
      <c r="E9" s="11" t="s">
        <v>9</v>
      </c>
      <c r="F9" s="19"/>
      <c r="G9" s="19"/>
      <c r="H9" s="19"/>
      <c r="I9" s="19"/>
      <c r="J9" s="19"/>
      <c r="K9" s="19"/>
      <c r="L9" s="19"/>
      <c r="M9" s="19"/>
      <c r="N9" s="19">
        <v>2</v>
      </c>
      <c r="O9" s="19"/>
    </row>
    <row r="10" spans="1:15" s="10" customFormat="1" ht="17.25" customHeight="1" x14ac:dyDescent="0.25">
      <c r="A10" s="11">
        <v>5</v>
      </c>
      <c r="B10" s="12" t="s">
        <v>11</v>
      </c>
      <c r="C10" s="11" t="s">
        <v>58</v>
      </c>
      <c r="D10" s="11">
        <v>2</v>
      </c>
      <c r="E10" s="11" t="s">
        <v>9</v>
      </c>
      <c r="F10" s="19"/>
      <c r="G10" s="19"/>
      <c r="H10" s="19"/>
      <c r="I10" s="19"/>
      <c r="J10" s="19"/>
      <c r="K10" s="19"/>
      <c r="L10" s="19"/>
      <c r="M10" s="19"/>
      <c r="N10" s="19">
        <v>2</v>
      </c>
      <c r="O10" s="19"/>
    </row>
    <row r="11" spans="1:15" s="10" customFormat="1" ht="17.25" customHeight="1" x14ac:dyDescent="0.25">
      <c r="A11" s="11">
        <v>6</v>
      </c>
      <c r="B11" s="12" t="s">
        <v>13</v>
      </c>
      <c r="C11" s="11" t="s">
        <v>12</v>
      </c>
      <c r="D11" s="11">
        <v>2</v>
      </c>
      <c r="E11" s="11" t="s">
        <v>9</v>
      </c>
      <c r="F11" s="19"/>
      <c r="G11" s="19"/>
      <c r="H11" s="19"/>
      <c r="I11" s="19"/>
      <c r="J11" s="19"/>
      <c r="K11" s="19"/>
      <c r="L11" s="19"/>
      <c r="M11" s="19"/>
      <c r="N11" s="19">
        <v>2</v>
      </c>
      <c r="O11" s="19"/>
    </row>
    <row r="12" spans="1:15" s="10" customFormat="1" ht="17.25" customHeight="1" x14ac:dyDescent="0.25">
      <c r="A12" s="11">
        <v>7</v>
      </c>
      <c r="B12" s="12" t="s">
        <v>57</v>
      </c>
      <c r="C12" s="11" t="s">
        <v>58</v>
      </c>
      <c r="D12" s="11">
        <v>2</v>
      </c>
      <c r="E12" s="11" t="s">
        <v>9</v>
      </c>
      <c r="F12" s="19"/>
      <c r="G12" s="19"/>
      <c r="H12" s="19"/>
      <c r="I12" s="19"/>
      <c r="J12" s="19"/>
      <c r="K12" s="19"/>
      <c r="L12" s="19"/>
      <c r="M12" s="19"/>
      <c r="N12" s="19">
        <v>2</v>
      </c>
      <c r="O12" s="19"/>
    </row>
    <row r="13" spans="1:15" s="10" customFormat="1" ht="17.25" customHeight="1" x14ac:dyDescent="0.25">
      <c r="A13" s="11">
        <v>8</v>
      </c>
      <c r="B13" s="12" t="s">
        <v>95</v>
      </c>
      <c r="C13" s="11" t="s">
        <v>58</v>
      </c>
      <c r="D13" s="11">
        <v>2</v>
      </c>
      <c r="E13" s="11" t="s">
        <v>9</v>
      </c>
      <c r="F13" s="19"/>
      <c r="G13" s="19"/>
      <c r="H13" s="19"/>
      <c r="I13" s="19"/>
      <c r="J13" s="19"/>
      <c r="K13" s="19"/>
      <c r="L13" s="19"/>
      <c r="M13" s="19"/>
      <c r="N13" s="19">
        <v>2</v>
      </c>
      <c r="O13" s="19"/>
    </row>
    <row r="14" spans="1:15" s="10" customFormat="1" ht="17.25" customHeight="1" x14ac:dyDescent="0.25">
      <c r="A14" s="11">
        <v>9</v>
      </c>
      <c r="B14" s="13" t="s">
        <v>45</v>
      </c>
      <c r="C14" s="11" t="s">
        <v>8</v>
      </c>
      <c r="D14" s="11">
        <v>1</v>
      </c>
      <c r="E14" s="11" t="s">
        <v>9</v>
      </c>
      <c r="F14" s="19">
        <v>1</v>
      </c>
      <c r="G14" s="19"/>
      <c r="H14" s="19"/>
      <c r="I14" s="19"/>
      <c r="J14" s="19"/>
      <c r="K14" s="19"/>
      <c r="L14" s="19"/>
      <c r="M14" s="19"/>
      <c r="N14" s="19"/>
      <c r="O14" s="19"/>
    </row>
    <row r="15" spans="1:15" s="10" customFormat="1" ht="17.25" customHeight="1" x14ac:dyDescent="0.25">
      <c r="A15" s="11">
        <v>10</v>
      </c>
      <c r="B15" s="12" t="s">
        <v>19</v>
      </c>
      <c r="C15" s="11" t="s">
        <v>8</v>
      </c>
      <c r="D15" s="11">
        <v>2</v>
      </c>
      <c r="E15" s="11" t="s">
        <v>9</v>
      </c>
      <c r="F15" s="19">
        <v>1</v>
      </c>
      <c r="G15" s="19"/>
      <c r="H15" s="19"/>
      <c r="I15" s="19"/>
      <c r="J15" s="19"/>
      <c r="K15" s="19"/>
      <c r="L15" s="19"/>
      <c r="M15" s="19"/>
      <c r="N15" s="19">
        <v>1</v>
      </c>
      <c r="O15" s="19"/>
    </row>
    <row r="16" spans="1:15" s="10" customFormat="1" ht="17.25" customHeight="1" x14ac:dyDescent="0.25">
      <c r="A16" s="11">
        <v>11</v>
      </c>
      <c r="B16" s="15" t="s">
        <v>20</v>
      </c>
      <c r="C16" s="11" t="s">
        <v>8</v>
      </c>
      <c r="D16" s="11">
        <v>2</v>
      </c>
      <c r="E16" s="11" t="s">
        <v>9</v>
      </c>
      <c r="F16" s="19">
        <v>2</v>
      </c>
      <c r="G16" s="19"/>
      <c r="H16" s="19"/>
      <c r="I16" s="19"/>
      <c r="J16" s="19"/>
      <c r="K16" s="19"/>
      <c r="L16" s="19"/>
      <c r="M16" s="19"/>
      <c r="N16" s="19"/>
      <c r="O16" s="19"/>
    </row>
    <row r="17" spans="1:15" s="10" customFormat="1" ht="17.25" customHeight="1" x14ac:dyDescent="0.25">
      <c r="A17" s="11">
        <v>12</v>
      </c>
      <c r="B17" s="12" t="s">
        <v>21</v>
      </c>
      <c r="C17" s="11" t="s">
        <v>8</v>
      </c>
      <c r="D17" s="11">
        <v>2</v>
      </c>
      <c r="E17" s="11" t="s">
        <v>9</v>
      </c>
      <c r="F17" s="19">
        <v>2</v>
      </c>
      <c r="G17" s="19"/>
      <c r="H17" s="19"/>
      <c r="I17" s="19"/>
      <c r="J17" s="19"/>
      <c r="K17" s="19"/>
      <c r="L17" s="19"/>
      <c r="M17" s="19"/>
      <c r="N17" s="19"/>
      <c r="O17" s="19"/>
    </row>
    <row r="18" spans="1:15" s="10" customFormat="1" ht="17.25" customHeight="1" x14ac:dyDescent="0.25">
      <c r="A18" s="11">
        <v>13</v>
      </c>
      <c r="B18" s="13" t="s">
        <v>64</v>
      </c>
      <c r="C18" s="11" t="s">
        <v>8</v>
      </c>
      <c r="D18" s="11">
        <v>2</v>
      </c>
      <c r="E18" s="11" t="s">
        <v>9</v>
      </c>
      <c r="F18" s="19">
        <v>2</v>
      </c>
      <c r="G18" s="19"/>
      <c r="H18" s="19"/>
      <c r="I18" s="19"/>
      <c r="J18" s="19"/>
      <c r="K18" s="19"/>
      <c r="L18" s="19"/>
      <c r="M18" s="19"/>
      <c r="N18" s="19"/>
      <c r="O18" s="19"/>
    </row>
    <row r="19" spans="1:15" s="10" customFormat="1" ht="17.25" customHeight="1" x14ac:dyDescent="0.25">
      <c r="A19" s="11">
        <v>14</v>
      </c>
      <c r="B19" s="12" t="s">
        <v>36</v>
      </c>
      <c r="C19" s="11" t="s">
        <v>8</v>
      </c>
      <c r="D19" s="11">
        <v>2</v>
      </c>
      <c r="E19" s="11" t="s">
        <v>9</v>
      </c>
      <c r="F19" s="19">
        <v>2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0" customFormat="1" ht="17.25" customHeight="1" x14ac:dyDescent="0.25">
      <c r="A20" s="11">
        <v>15</v>
      </c>
      <c r="B20" s="12" t="s">
        <v>37</v>
      </c>
      <c r="C20" s="11" t="s">
        <v>8</v>
      </c>
      <c r="D20" s="11">
        <v>2</v>
      </c>
      <c r="E20" s="11" t="s">
        <v>9</v>
      </c>
      <c r="F20" s="19">
        <v>2</v>
      </c>
      <c r="G20" s="19"/>
      <c r="H20" s="19"/>
      <c r="I20" s="19"/>
      <c r="J20" s="19"/>
      <c r="K20" s="19"/>
      <c r="L20" s="19"/>
      <c r="M20" s="19"/>
      <c r="N20" s="19"/>
      <c r="O20" s="19"/>
    </row>
    <row r="21" spans="1:15" s="10" customFormat="1" ht="17.25" customHeight="1" x14ac:dyDescent="0.25">
      <c r="A21" s="11">
        <v>16</v>
      </c>
      <c r="B21" s="14" t="s">
        <v>38</v>
      </c>
      <c r="C21" s="11" t="s">
        <v>8</v>
      </c>
      <c r="D21" s="11">
        <v>2</v>
      </c>
      <c r="E21" s="11" t="s">
        <v>9</v>
      </c>
      <c r="F21" s="19">
        <v>2</v>
      </c>
      <c r="G21" s="19"/>
      <c r="H21" s="19"/>
      <c r="I21" s="19"/>
      <c r="J21" s="19"/>
      <c r="K21" s="19"/>
      <c r="L21" s="19"/>
      <c r="M21" s="19"/>
      <c r="N21" s="19"/>
      <c r="O21" s="19"/>
    </row>
    <row r="22" spans="1:15" s="10" customFormat="1" ht="17.25" customHeight="1" x14ac:dyDescent="0.25">
      <c r="A22" s="11">
        <v>17</v>
      </c>
      <c r="B22" s="13" t="s">
        <v>35</v>
      </c>
      <c r="C22" s="11" t="s">
        <v>8</v>
      </c>
      <c r="D22" s="11">
        <v>2</v>
      </c>
      <c r="E22" s="11" t="s">
        <v>9</v>
      </c>
      <c r="F22" s="19">
        <v>2</v>
      </c>
      <c r="G22" s="19"/>
      <c r="H22" s="19"/>
      <c r="I22" s="19"/>
      <c r="J22" s="19"/>
      <c r="K22" s="19"/>
      <c r="L22" s="19"/>
      <c r="M22" s="19"/>
      <c r="N22" s="19"/>
      <c r="O22" s="19"/>
    </row>
    <row r="23" spans="1:15" s="10" customFormat="1" ht="17.25" customHeight="1" x14ac:dyDescent="0.25">
      <c r="A23" s="11">
        <v>18</v>
      </c>
      <c r="B23" s="13" t="s">
        <v>79</v>
      </c>
      <c r="C23" s="11" t="s">
        <v>8</v>
      </c>
      <c r="D23" s="11">
        <v>2</v>
      </c>
      <c r="E23" s="11" t="s">
        <v>9</v>
      </c>
      <c r="F23" s="19">
        <v>2</v>
      </c>
      <c r="G23" s="19"/>
      <c r="H23" s="19"/>
      <c r="I23" s="19"/>
      <c r="J23" s="19"/>
      <c r="K23" s="19"/>
      <c r="L23" s="19"/>
      <c r="M23" s="19"/>
      <c r="N23" s="19"/>
      <c r="O23" s="19"/>
    </row>
    <row r="24" spans="1:15" s="10" customFormat="1" ht="17.25" customHeight="1" x14ac:dyDescent="0.25">
      <c r="A24" s="11">
        <v>19</v>
      </c>
      <c r="B24" s="13" t="s">
        <v>111</v>
      </c>
      <c r="C24" s="11" t="s">
        <v>8</v>
      </c>
      <c r="D24" s="11">
        <v>2</v>
      </c>
      <c r="E24" s="11"/>
      <c r="F24" s="19"/>
      <c r="G24" s="19"/>
      <c r="H24" s="19"/>
      <c r="I24" s="19"/>
      <c r="J24" s="19"/>
      <c r="K24" s="19"/>
      <c r="L24" s="19"/>
      <c r="M24" s="19"/>
      <c r="N24" s="19"/>
      <c r="O24" s="19"/>
    </row>
    <row r="25" spans="1:15" s="10" customFormat="1" ht="17.25" customHeight="1" x14ac:dyDescent="0.25">
      <c r="A25" s="11">
        <v>20</v>
      </c>
      <c r="B25" s="13"/>
      <c r="C25" s="11" t="s">
        <v>8</v>
      </c>
      <c r="D25" s="11">
        <v>2</v>
      </c>
      <c r="E25" s="11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s="10" customFormat="1" ht="17.25" customHeight="1" x14ac:dyDescent="0.25">
      <c r="A26" s="11">
        <v>21</v>
      </c>
      <c r="B26" s="13" t="s">
        <v>46</v>
      </c>
      <c r="C26" s="11" t="s">
        <v>68</v>
      </c>
      <c r="D26" s="11">
        <v>2</v>
      </c>
      <c r="E26" s="11" t="s">
        <v>9</v>
      </c>
      <c r="F26" s="19"/>
      <c r="G26" s="19"/>
      <c r="H26" s="19"/>
      <c r="I26" s="19"/>
      <c r="J26" s="19">
        <v>2</v>
      </c>
      <c r="K26" s="19"/>
      <c r="L26" s="19"/>
      <c r="M26" s="19"/>
      <c r="N26" s="19"/>
      <c r="O26" s="19"/>
    </row>
    <row r="27" spans="1:15" s="10" customFormat="1" ht="17.25" customHeight="1" x14ac:dyDescent="0.25">
      <c r="A27" s="11">
        <v>22</v>
      </c>
      <c r="B27" s="12" t="s">
        <v>29</v>
      </c>
      <c r="C27" s="11" t="s">
        <v>68</v>
      </c>
      <c r="D27" s="11">
        <v>2</v>
      </c>
      <c r="E27" s="11" t="s">
        <v>9</v>
      </c>
      <c r="F27" s="19"/>
      <c r="G27" s="19"/>
      <c r="H27" s="19"/>
      <c r="I27" s="19"/>
      <c r="J27" s="19">
        <v>2</v>
      </c>
      <c r="K27" s="19"/>
      <c r="L27" s="19"/>
      <c r="M27" s="19"/>
      <c r="N27" s="19"/>
      <c r="O27" s="19"/>
    </row>
    <row r="28" spans="1:15" s="10" customFormat="1" ht="17.25" customHeight="1" x14ac:dyDescent="0.25">
      <c r="A28" s="11">
        <v>23</v>
      </c>
      <c r="B28" s="12" t="s">
        <v>30</v>
      </c>
      <c r="C28" s="11" t="s">
        <v>68</v>
      </c>
      <c r="D28" s="11">
        <v>2</v>
      </c>
      <c r="E28" s="11" t="s">
        <v>9</v>
      </c>
      <c r="F28" s="19"/>
      <c r="G28" s="19"/>
      <c r="H28" s="19"/>
      <c r="I28" s="19"/>
      <c r="J28" s="19">
        <v>2</v>
      </c>
      <c r="K28" s="19"/>
      <c r="L28" s="19"/>
      <c r="M28" s="19"/>
      <c r="N28" s="19"/>
      <c r="O28" s="19"/>
    </row>
    <row r="29" spans="1:15" s="10" customFormat="1" ht="17.25" customHeight="1" x14ac:dyDescent="0.25">
      <c r="A29" s="11">
        <v>24</v>
      </c>
      <c r="B29" s="12" t="s">
        <v>59</v>
      </c>
      <c r="C29" s="11" t="s">
        <v>68</v>
      </c>
      <c r="D29" s="11">
        <v>2</v>
      </c>
      <c r="E29" s="11" t="s">
        <v>9</v>
      </c>
      <c r="F29" s="19"/>
      <c r="G29" s="19"/>
      <c r="H29" s="19"/>
      <c r="I29" s="19"/>
      <c r="J29" s="19">
        <v>2</v>
      </c>
      <c r="K29" s="19"/>
      <c r="L29" s="19"/>
      <c r="M29" s="19"/>
      <c r="N29" s="19"/>
      <c r="O29" s="19"/>
    </row>
    <row r="30" spans="1:15" s="10" customFormat="1" ht="17.25" customHeight="1" x14ac:dyDescent="0.25">
      <c r="A30" s="11">
        <v>25</v>
      </c>
      <c r="B30" s="12" t="s">
        <v>86</v>
      </c>
      <c r="C30" s="11" t="s">
        <v>33</v>
      </c>
      <c r="D30" s="11">
        <v>2</v>
      </c>
      <c r="E30" s="11" t="s">
        <v>9</v>
      </c>
      <c r="F30" s="19"/>
      <c r="G30" s="19"/>
      <c r="H30" s="19"/>
      <c r="I30" s="19"/>
      <c r="J30" s="19">
        <v>2</v>
      </c>
      <c r="K30" s="19"/>
      <c r="L30" s="19"/>
      <c r="M30" s="19"/>
      <c r="N30" s="19"/>
      <c r="O30" s="19"/>
    </row>
    <row r="31" spans="1:15" s="10" customFormat="1" ht="17.25" customHeight="1" x14ac:dyDescent="0.25">
      <c r="A31" s="11">
        <v>26</v>
      </c>
      <c r="B31" s="12" t="s">
        <v>47</v>
      </c>
      <c r="C31" s="11" t="s">
        <v>18</v>
      </c>
      <c r="D31" s="11">
        <v>2</v>
      </c>
      <c r="E31" s="11" t="s">
        <v>9</v>
      </c>
      <c r="F31" s="19"/>
      <c r="G31" s="19"/>
      <c r="H31" s="19"/>
      <c r="I31" s="19">
        <v>1</v>
      </c>
      <c r="J31" s="19"/>
      <c r="K31" s="19"/>
      <c r="L31" s="19"/>
      <c r="M31" s="19"/>
      <c r="N31" s="19">
        <v>1</v>
      </c>
      <c r="O31" s="19"/>
    </row>
    <row r="32" spans="1:15" s="10" customFormat="1" ht="17.25" customHeight="1" x14ac:dyDescent="0.25">
      <c r="A32" s="11">
        <v>27</v>
      </c>
      <c r="B32" s="12" t="s">
        <v>48</v>
      </c>
      <c r="C32" s="11" t="s">
        <v>18</v>
      </c>
      <c r="D32" s="11">
        <v>2</v>
      </c>
      <c r="E32" s="11" t="s">
        <v>9</v>
      </c>
      <c r="F32" s="19"/>
      <c r="G32" s="19"/>
      <c r="H32" s="19"/>
      <c r="I32" s="19">
        <v>2</v>
      </c>
      <c r="J32" s="19"/>
      <c r="K32" s="19"/>
      <c r="L32" s="19"/>
      <c r="M32" s="19"/>
      <c r="N32" s="19"/>
      <c r="O32" s="19"/>
    </row>
    <row r="33" spans="1:15" s="10" customFormat="1" ht="17.25" customHeight="1" x14ac:dyDescent="0.25">
      <c r="A33" s="11">
        <v>28</v>
      </c>
      <c r="B33" s="13" t="s">
        <v>27</v>
      </c>
      <c r="C33" s="11" t="s">
        <v>18</v>
      </c>
      <c r="D33" s="11">
        <v>2</v>
      </c>
      <c r="E33" s="11" t="s">
        <v>9</v>
      </c>
      <c r="F33" s="19"/>
      <c r="G33" s="19"/>
      <c r="H33" s="19"/>
      <c r="I33" s="19">
        <v>2</v>
      </c>
      <c r="J33" s="19"/>
      <c r="K33" s="19"/>
      <c r="L33" s="19"/>
      <c r="M33" s="19"/>
      <c r="N33" s="19"/>
      <c r="O33" s="19"/>
    </row>
    <row r="34" spans="1:15" s="10" customFormat="1" ht="17.25" customHeight="1" x14ac:dyDescent="0.25">
      <c r="A34" s="11">
        <v>29</v>
      </c>
      <c r="B34" s="12" t="s">
        <v>43</v>
      </c>
      <c r="C34" s="11" t="s">
        <v>18</v>
      </c>
      <c r="D34" s="11">
        <v>2</v>
      </c>
      <c r="E34" s="11" t="s">
        <v>9</v>
      </c>
      <c r="F34" s="19">
        <v>2</v>
      </c>
      <c r="G34" s="19"/>
      <c r="H34" s="19"/>
      <c r="I34" s="19"/>
      <c r="J34" s="19"/>
      <c r="K34" s="19"/>
      <c r="L34" s="19"/>
      <c r="M34" s="19"/>
      <c r="N34" s="19"/>
      <c r="O34" s="19"/>
    </row>
    <row r="35" spans="1:15" s="10" customFormat="1" ht="17.25" customHeight="1" x14ac:dyDescent="0.25">
      <c r="A35" s="11">
        <v>30</v>
      </c>
      <c r="B35" s="12" t="s">
        <v>65</v>
      </c>
      <c r="C35" s="11" t="s">
        <v>18</v>
      </c>
      <c r="D35" s="11">
        <v>2</v>
      </c>
      <c r="E35" s="11" t="s">
        <v>9</v>
      </c>
      <c r="F35" s="19"/>
      <c r="G35" s="19"/>
      <c r="H35" s="19"/>
      <c r="I35" s="19">
        <v>2</v>
      </c>
      <c r="J35" s="19"/>
      <c r="K35" s="19"/>
      <c r="L35" s="19"/>
      <c r="M35" s="19"/>
      <c r="N35" s="19"/>
      <c r="O35" s="19"/>
    </row>
    <row r="36" spans="1:15" s="10" customFormat="1" ht="17.25" customHeight="1" x14ac:dyDescent="0.25">
      <c r="A36" s="11">
        <v>31</v>
      </c>
      <c r="B36" s="13" t="s">
        <v>44</v>
      </c>
      <c r="C36" s="11" t="s">
        <v>18</v>
      </c>
      <c r="D36" s="11">
        <v>2</v>
      </c>
      <c r="E36" s="11" t="s">
        <v>9</v>
      </c>
      <c r="F36" s="19"/>
      <c r="G36" s="19"/>
      <c r="H36" s="19"/>
      <c r="I36" s="19">
        <v>2</v>
      </c>
      <c r="J36" s="19"/>
      <c r="K36" s="19"/>
      <c r="L36" s="19"/>
      <c r="M36" s="19"/>
      <c r="N36" s="19"/>
      <c r="O36" s="19"/>
    </row>
    <row r="37" spans="1:15" s="10" customFormat="1" ht="17.25" customHeight="1" x14ac:dyDescent="0.25">
      <c r="A37" s="11">
        <v>32</v>
      </c>
      <c r="B37" s="12" t="s">
        <v>51</v>
      </c>
      <c r="C37" s="11" t="s">
        <v>96</v>
      </c>
      <c r="D37" s="11">
        <v>2</v>
      </c>
      <c r="E37" s="11" t="s">
        <v>9</v>
      </c>
      <c r="F37" s="19"/>
      <c r="G37" s="19"/>
      <c r="H37" s="19"/>
      <c r="I37" s="19"/>
      <c r="J37" s="19"/>
      <c r="K37" s="19"/>
      <c r="L37" s="19"/>
      <c r="M37" s="19"/>
      <c r="N37" s="19"/>
      <c r="O37" s="19">
        <v>2</v>
      </c>
    </row>
    <row r="38" spans="1:15" s="10" customFormat="1" ht="17.25" customHeight="1" x14ac:dyDescent="0.25">
      <c r="A38" s="11">
        <v>33</v>
      </c>
      <c r="B38" s="13" t="s">
        <v>55</v>
      </c>
      <c r="C38" s="11" t="s">
        <v>18</v>
      </c>
      <c r="D38" s="11">
        <v>2</v>
      </c>
      <c r="E38" s="11" t="s">
        <v>9</v>
      </c>
      <c r="F38" s="19"/>
      <c r="G38" s="19"/>
      <c r="H38" s="19"/>
      <c r="I38" s="19">
        <v>2</v>
      </c>
      <c r="J38" s="19"/>
      <c r="K38" s="19"/>
      <c r="L38" s="19"/>
      <c r="M38" s="19"/>
      <c r="N38" s="19"/>
      <c r="O38" s="19"/>
    </row>
    <row r="39" spans="1:15" s="10" customFormat="1" ht="17.25" customHeight="1" x14ac:dyDescent="0.25">
      <c r="A39" s="11">
        <v>34</v>
      </c>
      <c r="B39" s="16" t="s">
        <v>56</v>
      </c>
      <c r="C39" s="11" t="s">
        <v>18</v>
      </c>
      <c r="D39" s="11">
        <v>2</v>
      </c>
      <c r="E39" s="11" t="s">
        <v>9</v>
      </c>
      <c r="F39" s="19"/>
      <c r="G39" s="19"/>
      <c r="H39" s="19"/>
      <c r="I39" s="19">
        <v>1</v>
      </c>
      <c r="J39" s="19"/>
      <c r="K39" s="19"/>
      <c r="L39" s="19"/>
      <c r="M39" s="19"/>
      <c r="N39" s="19">
        <v>1</v>
      </c>
      <c r="O39" s="19"/>
    </row>
    <row r="40" spans="1:15" s="10" customFormat="1" ht="17.25" customHeight="1" x14ac:dyDescent="0.25">
      <c r="A40" s="11">
        <v>35</v>
      </c>
      <c r="B40" s="16" t="s">
        <v>81</v>
      </c>
      <c r="C40" s="11" t="s">
        <v>18</v>
      </c>
      <c r="D40" s="11">
        <v>2</v>
      </c>
      <c r="E40" s="11" t="s">
        <v>9</v>
      </c>
      <c r="F40" s="19"/>
      <c r="G40" s="19"/>
      <c r="H40" s="19"/>
      <c r="I40" s="19">
        <v>2</v>
      </c>
      <c r="J40" s="19"/>
      <c r="K40" s="19"/>
      <c r="L40" s="19"/>
      <c r="M40" s="19"/>
      <c r="N40" s="19"/>
      <c r="O40" s="19"/>
    </row>
    <row r="41" spans="1:15" s="10" customFormat="1" ht="17.25" customHeight="1" x14ac:dyDescent="0.25">
      <c r="A41" s="11">
        <v>36</v>
      </c>
      <c r="B41" s="16" t="s">
        <v>82</v>
      </c>
      <c r="C41" s="11" t="s">
        <v>18</v>
      </c>
      <c r="D41" s="11">
        <v>2</v>
      </c>
      <c r="E41" s="11" t="s">
        <v>9</v>
      </c>
      <c r="F41" s="19"/>
      <c r="G41" s="19"/>
      <c r="H41" s="19"/>
      <c r="I41" s="19">
        <v>2</v>
      </c>
      <c r="J41" s="19"/>
      <c r="K41" s="19"/>
      <c r="L41" s="19"/>
      <c r="M41" s="19"/>
      <c r="N41" s="19"/>
      <c r="O41" s="19"/>
    </row>
    <row r="42" spans="1:15" s="10" customFormat="1" ht="17.25" customHeight="1" x14ac:dyDescent="0.25">
      <c r="A42" s="11">
        <v>37</v>
      </c>
      <c r="B42" s="16" t="s">
        <v>84</v>
      </c>
      <c r="C42" s="11" t="s">
        <v>18</v>
      </c>
      <c r="D42" s="11">
        <v>2</v>
      </c>
      <c r="E42" s="11" t="s">
        <v>9</v>
      </c>
      <c r="F42" s="19"/>
      <c r="G42" s="19"/>
      <c r="H42" s="19"/>
      <c r="I42" s="19">
        <v>2</v>
      </c>
      <c r="J42" s="19"/>
      <c r="K42" s="19"/>
      <c r="L42" s="19"/>
      <c r="M42" s="19"/>
      <c r="N42" s="19"/>
      <c r="O42" s="19"/>
    </row>
    <row r="43" spans="1:15" s="10" customFormat="1" ht="17.25" customHeight="1" x14ac:dyDescent="0.25">
      <c r="A43" s="11">
        <v>38</v>
      </c>
      <c r="B43" s="12" t="s">
        <v>49</v>
      </c>
      <c r="C43" s="11" t="s">
        <v>50</v>
      </c>
      <c r="D43" s="11">
        <v>2</v>
      </c>
      <c r="E43" s="11" t="s">
        <v>9</v>
      </c>
      <c r="F43" s="19"/>
      <c r="G43" s="19">
        <v>1</v>
      </c>
      <c r="H43" s="19"/>
      <c r="I43" s="19"/>
      <c r="J43" s="19"/>
      <c r="K43" s="19"/>
      <c r="L43" s="19"/>
      <c r="M43" s="19"/>
      <c r="N43" s="19">
        <v>1</v>
      </c>
      <c r="O43" s="19"/>
    </row>
    <row r="44" spans="1:15" s="10" customFormat="1" ht="17.25" customHeight="1" x14ac:dyDescent="0.25">
      <c r="A44" s="11">
        <v>39</v>
      </c>
      <c r="B44" s="14" t="s">
        <v>24</v>
      </c>
      <c r="C44" s="11" t="s">
        <v>50</v>
      </c>
      <c r="D44" s="11">
        <v>2</v>
      </c>
      <c r="E44" s="11" t="s">
        <v>9</v>
      </c>
      <c r="F44" s="19"/>
      <c r="G44" s="19">
        <v>2</v>
      </c>
      <c r="H44" s="19"/>
      <c r="I44" s="19"/>
      <c r="J44" s="19"/>
      <c r="K44" s="19"/>
      <c r="L44" s="19"/>
      <c r="M44" s="19"/>
      <c r="N44" s="19"/>
      <c r="O44" s="19"/>
    </row>
    <row r="45" spans="1:15" s="10" customFormat="1" ht="17.25" customHeight="1" x14ac:dyDescent="0.25">
      <c r="A45" s="11">
        <v>40</v>
      </c>
      <c r="B45" s="14" t="s">
        <v>41</v>
      </c>
      <c r="C45" s="11" t="s">
        <v>50</v>
      </c>
      <c r="D45" s="11">
        <v>2</v>
      </c>
      <c r="E45" s="11" t="s">
        <v>9</v>
      </c>
      <c r="F45" s="19"/>
      <c r="G45" s="19">
        <v>2</v>
      </c>
      <c r="H45" s="19"/>
      <c r="I45" s="19"/>
      <c r="J45" s="19"/>
      <c r="K45" s="19"/>
      <c r="L45" s="19"/>
      <c r="M45" s="19"/>
      <c r="N45" s="19"/>
      <c r="O45" s="19"/>
    </row>
    <row r="46" spans="1:15" s="10" customFormat="1" ht="17.25" customHeight="1" x14ac:dyDescent="0.25">
      <c r="A46" s="11">
        <v>41</v>
      </c>
      <c r="B46" s="14" t="s">
        <v>80</v>
      </c>
      <c r="C46" s="11" t="s">
        <v>50</v>
      </c>
      <c r="D46" s="11">
        <v>2</v>
      </c>
      <c r="E46" s="11" t="s">
        <v>9</v>
      </c>
      <c r="F46" s="19"/>
      <c r="G46" s="19">
        <v>1</v>
      </c>
      <c r="H46" s="19"/>
      <c r="I46" s="19"/>
      <c r="J46" s="19"/>
      <c r="K46" s="19"/>
      <c r="L46" s="19"/>
      <c r="M46" s="19"/>
      <c r="N46" s="19">
        <v>1</v>
      </c>
      <c r="O46" s="19"/>
    </row>
    <row r="47" spans="1:15" s="10" customFormat="1" ht="17.25" customHeight="1" x14ac:dyDescent="0.25">
      <c r="A47" s="11">
        <v>42</v>
      </c>
      <c r="B47" s="12" t="s">
        <v>23</v>
      </c>
      <c r="C47" s="11" t="s">
        <v>22</v>
      </c>
      <c r="D47" s="11">
        <v>2</v>
      </c>
      <c r="E47" s="11" t="s">
        <v>9</v>
      </c>
      <c r="F47" s="19"/>
      <c r="G47" s="19">
        <v>2</v>
      </c>
      <c r="H47" s="19"/>
      <c r="I47" s="19"/>
      <c r="J47" s="19"/>
      <c r="K47" s="19"/>
      <c r="L47" s="19"/>
      <c r="M47" s="19"/>
      <c r="N47" s="19"/>
      <c r="O47" s="19"/>
    </row>
    <row r="48" spans="1:15" s="10" customFormat="1" ht="17.25" customHeight="1" x14ac:dyDescent="0.25">
      <c r="A48" s="11">
        <v>43</v>
      </c>
      <c r="B48" s="14" t="s">
        <v>25</v>
      </c>
      <c r="C48" s="11" t="s">
        <v>22</v>
      </c>
      <c r="D48" s="11">
        <v>2</v>
      </c>
      <c r="E48" s="11" t="s">
        <v>9</v>
      </c>
      <c r="F48" s="19"/>
      <c r="G48" s="19">
        <v>2</v>
      </c>
      <c r="H48" s="19"/>
      <c r="I48" s="19"/>
      <c r="J48" s="19"/>
      <c r="K48" s="19"/>
      <c r="L48" s="19"/>
      <c r="M48" s="19"/>
      <c r="N48" s="19"/>
      <c r="O48" s="19"/>
    </row>
    <row r="49" spans="1:15" s="10" customFormat="1" ht="17.25" customHeight="1" x14ac:dyDescent="0.25">
      <c r="A49" s="11">
        <v>44</v>
      </c>
      <c r="B49" s="14" t="s">
        <v>26</v>
      </c>
      <c r="C49" s="11" t="s">
        <v>22</v>
      </c>
      <c r="D49" s="11">
        <v>2</v>
      </c>
      <c r="E49" s="11" t="s">
        <v>9</v>
      </c>
      <c r="F49" s="19"/>
      <c r="G49" s="19">
        <v>2</v>
      </c>
      <c r="H49" s="19"/>
      <c r="I49" s="19"/>
      <c r="J49" s="19"/>
      <c r="K49" s="19"/>
      <c r="L49" s="19"/>
      <c r="M49" s="19"/>
      <c r="N49" s="19"/>
      <c r="O49" s="19"/>
    </row>
    <row r="50" spans="1:15" s="10" customFormat="1" ht="17.25" customHeight="1" x14ac:dyDescent="0.25">
      <c r="A50" s="11">
        <v>45</v>
      </c>
      <c r="B50" s="14" t="s">
        <v>28</v>
      </c>
      <c r="C50" s="11" t="s">
        <v>22</v>
      </c>
      <c r="D50" s="11">
        <v>2</v>
      </c>
      <c r="E50" s="11" t="s">
        <v>9</v>
      </c>
      <c r="F50" s="19"/>
      <c r="G50" s="19">
        <v>2</v>
      </c>
      <c r="H50" s="19"/>
      <c r="I50" s="19"/>
      <c r="J50" s="19"/>
      <c r="K50" s="19"/>
      <c r="L50" s="19"/>
      <c r="M50" s="19"/>
      <c r="N50" s="19"/>
      <c r="O50" s="19"/>
    </row>
    <row r="51" spans="1:15" s="10" customFormat="1" ht="17.25" customHeight="1" x14ac:dyDescent="0.25">
      <c r="A51" s="11">
        <v>46</v>
      </c>
      <c r="B51" s="12" t="s">
        <v>39</v>
      </c>
      <c r="C51" s="11" t="s">
        <v>22</v>
      </c>
      <c r="D51" s="11">
        <v>2</v>
      </c>
      <c r="E51" s="11" t="s">
        <v>9</v>
      </c>
      <c r="F51" s="19"/>
      <c r="G51" s="19">
        <v>2</v>
      </c>
      <c r="H51" s="19"/>
      <c r="I51" s="19"/>
      <c r="J51" s="19"/>
      <c r="K51" s="19"/>
      <c r="L51" s="19"/>
      <c r="M51" s="19"/>
      <c r="N51" s="19"/>
      <c r="O51" s="19"/>
    </row>
    <row r="52" spans="1:15" s="10" customFormat="1" ht="17.25" customHeight="1" x14ac:dyDescent="0.25">
      <c r="A52" s="11">
        <v>47</v>
      </c>
      <c r="B52" s="12" t="s">
        <v>40</v>
      </c>
      <c r="C52" s="11" t="s">
        <v>22</v>
      </c>
      <c r="D52" s="11">
        <v>2</v>
      </c>
      <c r="E52" s="11" t="s">
        <v>9</v>
      </c>
      <c r="F52" s="19"/>
      <c r="G52" s="19">
        <v>2</v>
      </c>
      <c r="H52" s="19"/>
      <c r="I52" s="19"/>
      <c r="J52" s="19"/>
      <c r="K52" s="19"/>
      <c r="L52" s="19"/>
      <c r="M52" s="19"/>
      <c r="N52" s="19"/>
      <c r="O52" s="19"/>
    </row>
    <row r="53" spans="1:15" s="10" customFormat="1" ht="17.25" customHeight="1" x14ac:dyDescent="0.25">
      <c r="A53" s="11">
        <v>48</v>
      </c>
      <c r="B53" s="14" t="s">
        <v>42</v>
      </c>
      <c r="C53" s="11" t="s">
        <v>22</v>
      </c>
      <c r="D53" s="11">
        <v>2</v>
      </c>
      <c r="E53" s="11" t="s">
        <v>9</v>
      </c>
      <c r="F53" s="19"/>
      <c r="G53" s="19">
        <v>2</v>
      </c>
      <c r="H53" s="19"/>
      <c r="I53" s="19"/>
      <c r="J53" s="19"/>
      <c r="K53" s="19"/>
      <c r="L53" s="19"/>
      <c r="M53" s="19"/>
      <c r="N53" s="19"/>
      <c r="O53" s="19"/>
    </row>
    <row r="54" spans="1:15" s="10" customFormat="1" ht="17.25" customHeight="1" x14ac:dyDescent="0.25">
      <c r="A54" s="11">
        <v>49</v>
      </c>
      <c r="B54" s="13" t="s">
        <v>54</v>
      </c>
      <c r="C54" s="11" t="s">
        <v>22</v>
      </c>
      <c r="D54" s="11">
        <v>2</v>
      </c>
      <c r="E54" s="11" t="s">
        <v>9</v>
      </c>
      <c r="F54" s="19"/>
      <c r="G54" s="19">
        <v>2</v>
      </c>
      <c r="H54" s="19"/>
      <c r="I54" s="19"/>
      <c r="J54" s="19"/>
      <c r="K54" s="19"/>
      <c r="L54" s="19"/>
      <c r="M54" s="19"/>
      <c r="N54" s="19"/>
      <c r="O54" s="19"/>
    </row>
    <row r="55" spans="1:15" s="10" customFormat="1" ht="17.25" customHeight="1" x14ac:dyDescent="0.25">
      <c r="A55" s="11">
        <v>50</v>
      </c>
      <c r="B55" s="12" t="s">
        <v>32</v>
      </c>
      <c r="C55" s="11" t="s">
        <v>96</v>
      </c>
      <c r="D55" s="11">
        <v>2</v>
      </c>
      <c r="E55" s="11" t="s">
        <v>9</v>
      </c>
      <c r="F55" s="19"/>
      <c r="G55" s="19"/>
      <c r="H55" s="19"/>
      <c r="I55" s="19"/>
      <c r="J55" s="19"/>
      <c r="K55" s="19"/>
      <c r="L55" s="19"/>
      <c r="M55" s="19"/>
      <c r="N55" s="19"/>
      <c r="O55" s="19">
        <v>2</v>
      </c>
    </row>
    <row r="56" spans="1:15" s="10" customFormat="1" ht="17.25" customHeight="1" x14ac:dyDescent="0.25">
      <c r="A56" s="11">
        <v>51</v>
      </c>
      <c r="B56" s="12" t="s">
        <v>34</v>
      </c>
      <c r="C56" s="11" t="s">
        <v>60</v>
      </c>
      <c r="D56" s="11">
        <v>2</v>
      </c>
      <c r="E56" s="11" t="s">
        <v>9</v>
      </c>
      <c r="F56" s="19"/>
      <c r="G56" s="19"/>
      <c r="H56" s="19">
        <v>2</v>
      </c>
      <c r="I56" s="19"/>
      <c r="J56" s="19"/>
      <c r="K56" s="19"/>
      <c r="L56" s="19"/>
      <c r="M56" s="19"/>
      <c r="N56" s="19"/>
      <c r="O56" s="19"/>
    </row>
    <row r="57" spans="1:15" s="10" customFormat="1" ht="17.25" customHeight="1" x14ac:dyDescent="0.25">
      <c r="A57" s="11">
        <v>52</v>
      </c>
      <c r="B57" s="12" t="s">
        <v>31</v>
      </c>
      <c r="C57" s="11" t="s">
        <v>60</v>
      </c>
      <c r="D57" s="11">
        <v>2</v>
      </c>
      <c r="E57" s="11" t="s">
        <v>9</v>
      </c>
      <c r="F57" s="19"/>
      <c r="G57" s="19"/>
      <c r="H57" s="19">
        <v>2</v>
      </c>
      <c r="I57" s="19"/>
      <c r="J57" s="19"/>
      <c r="K57" s="19"/>
      <c r="L57" s="19"/>
      <c r="M57" s="19"/>
      <c r="N57" s="19"/>
      <c r="O57" s="19"/>
    </row>
    <row r="58" spans="1:15" s="10" customFormat="1" ht="17.25" customHeight="1" x14ac:dyDescent="0.25">
      <c r="A58" s="11">
        <v>53</v>
      </c>
      <c r="B58" s="12" t="s">
        <v>87</v>
      </c>
      <c r="C58" s="11" t="s">
        <v>60</v>
      </c>
      <c r="D58" s="11">
        <v>2</v>
      </c>
      <c r="E58" s="11" t="s">
        <v>9</v>
      </c>
      <c r="F58" s="19"/>
      <c r="G58" s="19"/>
      <c r="H58" s="19">
        <v>2</v>
      </c>
      <c r="I58" s="19"/>
      <c r="J58" s="19"/>
      <c r="K58" s="19"/>
      <c r="L58" s="19"/>
      <c r="M58" s="19"/>
      <c r="N58" s="19"/>
      <c r="O58" s="19"/>
    </row>
    <row r="59" spans="1:15" s="10" customFormat="1" ht="17.25" customHeight="1" x14ac:dyDescent="0.25">
      <c r="A59" s="11">
        <v>54</v>
      </c>
      <c r="B59" s="12" t="s">
        <v>88</v>
      </c>
      <c r="C59" s="11" t="s">
        <v>90</v>
      </c>
      <c r="D59" s="11">
        <v>2</v>
      </c>
      <c r="E59" s="11" t="s">
        <v>9</v>
      </c>
      <c r="F59" s="19"/>
      <c r="G59" s="19"/>
      <c r="H59" s="19">
        <v>2</v>
      </c>
      <c r="I59" s="19"/>
      <c r="J59" s="19"/>
      <c r="K59" s="19"/>
      <c r="L59" s="19"/>
      <c r="M59" s="19"/>
      <c r="N59" s="19"/>
      <c r="O59" s="19"/>
    </row>
    <row r="60" spans="1:15" s="10" customFormat="1" ht="17.25" customHeight="1" x14ac:dyDescent="0.25">
      <c r="A60" s="11">
        <v>55</v>
      </c>
      <c r="B60" s="16" t="s">
        <v>63</v>
      </c>
      <c r="C60" s="11" t="s">
        <v>66</v>
      </c>
      <c r="D60" s="11">
        <v>2</v>
      </c>
      <c r="E60" s="11" t="s">
        <v>9</v>
      </c>
      <c r="F60" s="19"/>
      <c r="G60" s="19"/>
      <c r="H60" s="19"/>
      <c r="I60" s="19"/>
      <c r="J60" s="19"/>
      <c r="K60" s="19"/>
      <c r="L60" s="19"/>
      <c r="M60" s="19"/>
      <c r="N60" s="19">
        <v>2</v>
      </c>
      <c r="O60" s="19"/>
    </row>
    <row r="61" spans="1:15" s="10" customFormat="1" ht="17.25" customHeight="1" x14ac:dyDescent="0.25">
      <c r="A61" s="11">
        <v>56</v>
      </c>
      <c r="B61" s="16" t="s">
        <v>52</v>
      </c>
      <c r="C61" s="11" t="s">
        <v>53</v>
      </c>
      <c r="D61" s="11">
        <v>2</v>
      </c>
      <c r="E61" s="11" t="s">
        <v>9</v>
      </c>
      <c r="F61" s="19"/>
      <c r="G61" s="19"/>
      <c r="H61" s="19"/>
      <c r="I61" s="19"/>
      <c r="J61" s="19"/>
      <c r="K61" s="19"/>
      <c r="L61" s="19"/>
      <c r="M61" s="19"/>
      <c r="N61" s="19">
        <v>2</v>
      </c>
      <c r="O61" s="19"/>
    </row>
    <row r="62" spans="1:15" s="10" customFormat="1" ht="17.25" customHeight="1" x14ac:dyDescent="0.25">
      <c r="A62" s="11">
        <v>57</v>
      </c>
      <c r="B62" s="16" t="s">
        <v>74</v>
      </c>
      <c r="C62" s="11" t="s">
        <v>61</v>
      </c>
      <c r="D62" s="11">
        <v>2</v>
      </c>
      <c r="E62" s="11" t="s">
        <v>9</v>
      </c>
      <c r="F62" s="19"/>
      <c r="G62" s="19"/>
      <c r="H62" s="19"/>
      <c r="I62" s="19"/>
      <c r="J62" s="19"/>
      <c r="K62" s="19"/>
      <c r="L62" s="19">
        <v>2</v>
      </c>
      <c r="M62" s="19"/>
      <c r="N62" s="19"/>
      <c r="O62" s="19"/>
    </row>
    <row r="63" spans="1:15" s="10" customFormat="1" ht="17.25" customHeight="1" x14ac:dyDescent="0.25">
      <c r="A63" s="11">
        <v>58</v>
      </c>
      <c r="B63" s="16" t="s">
        <v>75</v>
      </c>
      <c r="C63" s="11" t="s">
        <v>61</v>
      </c>
      <c r="D63" s="11">
        <v>2</v>
      </c>
      <c r="E63" s="11" t="s">
        <v>9</v>
      </c>
      <c r="F63" s="19"/>
      <c r="G63" s="19"/>
      <c r="H63" s="19"/>
      <c r="I63" s="19"/>
      <c r="J63" s="19"/>
      <c r="K63" s="19"/>
      <c r="L63" s="19">
        <v>2</v>
      </c>
      <c r="M63" s="19"/>
      <c r="N63" s="19"/>
      <c r="O63" s="19"/>
    </row>
    <row r="64" spans="1:15" s="10" customFormat="1" ht="17.25" customHeight="1" x14ac:dyDescent="0.25">
      <c r="A64" s="11">
        <v>59</v>
      </c>
      <c r="B64" s="16" t="s">
        <v>76</v>
      </c>
      <c r="C64" s="11" t="s">
        <v>61</v>
      </c>
      <c r="D64" s="11">
        <v>2</v>
      </c>
      <c r="E64" s="11" t="s">
        <v>9</v>
      </c>
      <c r="F64" s="19"/>
      <c r="G64" s="19"/>
      <c r="H64" s="19"/>
      <c r="I64" s="19"/>
      <c r="J64" s="19"/>
      <c r="K64" s="19"/>
      <c r="L64" s="19">
        <v>2</v>
      </c>
      <c r="M64" s="19"/>
      <c r="N64" s="19"/>
      <c r="O64" s="19"/>
    </row>
    <row r="65" spans="1:16" s="10" customFormat="1" ht="17.25" customHeight="1" x14ac:dyDescent="0.25">
      <c r="A65" s="11">
        <v>60</v>
      </c>
      <c r="B65" s="16" t="s">
        <v>94</v>
      </c>
      <c r="C65" s="11" t="s">
        <v>61</v>
      </c>
      <c r="D65" s="11">
        <v>2</v>
      </c>
      <c r="E65" s="11" t="s">
        <v>9</v>
      </c>
      <c r="F65" s="19"/>
      <c r="G65" s="19"/>
      <c r="H65" s="19"/>
      <c r="I65" s="19"/>
      <c r="J65" s="19"/>
      <c r="K65" s="19"/>
      <c r="L65" s="19">
        <v>2</v>
      </c>
      <c r="M65" s="19"/>
      <c r="N65" s="19"/>
      <c r="O65" s="19"/>
    </row>
    <row r="66" spans="1:16" s="10" customFormat="1" ht="17.25" customHeight="1" x14ac:dyDescent="0.25">
      <c r="A66" s="11">
        <v>61</v>
      </c>
      <c r="B66" s="16" t="s">
        <v>77</v>
      </c>
      <c r="C66" s="11" t="s">
        <v>61</v>
      </c>
      <c r="D66" s="11">
        <v>2</v>
      </c>
      <c r="E66" s="11" t="s">
        <v>9</v>
      </c>
      <c r="F66" s="19"/>
      <c r="G66" s="19"/>
      <c r="H66" s="19"/>
      <c r="I66" s="19"/>
      <c r="J66" s="19"/>
      <c r="K66" s="19"/>
      <c r="L66" s="19">
        <v>2</v>
      </c>
      <c r="M66" s="19"/>
      <c r="N66" s="19"/>
      <c r="O66" s="19"/>
    </row>
    <row r="67" spans="1:16" s="10" customFormat="1" ht="17.25" customHeight="1" x14ac:dyDescent="0.25">
      <c r="A67" s="11">
        <v>62</v>
      </c>
      <c r="B67" s="16" t="s">
        <v>78</v>
      </c>
      <c r="C67" s="11" t="s">
        <v>89</v>
      </c>
      <c r="D67" s="11">
        <v>2</v>
      </c>
      <c r="E67" s="11" t="s">
        <v>9</v>
      </c>
      <c r="F67" s="19"/>
      <c r="G67" s="19"/>
      <c r="H67" s="19"/>
      <c r="I67" s="19"/>
      <c r="J67" s="19"/>
      <c r="K67" s="19"/>
      <c r="L67" s="19"/>
      <c r="M67" s="19">
        <v>2</v>
      </c>
      <c r="N67" s="19"/>
      <c r="O67" s="19"/>
    </row>
    <row r="68" spans="1:16" s="10" customFormat="1" ht="17.25" customHeight="1" x14ac:dyDescent="0.25">
      <c r="A68" s="11">
        <v>63</v>
      </c>
      <c r="B68" s="16" t="s">
        <v>83</v>
      </c>
      <c r="C68" s="11" t="s">
        <v>89</v>
      </c>
      <c r="D68" s="11">
        <v>2</v>
      </c>
      <c r="E68" s="11" t="s">
        <v>9</v>
      </c>
      <c r="F68" s="19"/>
      <c r="G68" s="19"/>
      <c r="H68" s="19"/>
      <c r="I68" s="19"/>
      <c r="J68" s="19"/>
      <c r="K68" s="19"/>
      <c r="L68" s="19"/>
      <c r="M68" s="19">
        <v>2</v>
      </c>
      <c r="N68" s="19"/>
      <c r="O68" s="19"/>
    </row>
    <row r="69" spans="1:16" s="10" customFormat="1" ht="17.25" customHeight="1" x14ac:dyDescent="0.25">
      <c r="A69" s="11">
        <v>64</v>
      </c>
      <c r="B69" s="16" t="s">
        <v>85</v>
      </c>
      <c r="C69" s="11" t="s">
        <v>89</v>
      </c>
      <c r="D69" s="11">
        <v>2</v>
      </c>
      <c r="E69" s="11" t="s">
        <v>9</v>
      </c>
      <c r="F69" s="19"/>
      <c r="G69" s="19"/>
      <c r="H69" s="19"/>
      <c r="I69" s="19"/>
      <c r="J69" s="19"/>
      <c r="K69" s="19"/>
      <c r="L69" s="19"/>
      <c r="M69" s="19">
        <v>2</v>
      </c>
      <c r="N69" s="19"/>
      <c r="O69" s="19"/>
    </row>
    <row r="70" spans="1:16" s="10" customFormat="1" ht="17.25" customHeight="1" x14ac:dyDescent="0.25">
      <c r="A70" s="11">
        <v>65</v>
      </c>
      <c r="B70" s="16" t="s">
        <v>93</v>
      </c>
      <c r="C70" s="11" t="s">
        <v>89</v>
      </c>
      <c r="D70" s="11">
        <v>2</v>
      </c>
      <c r="E70" s="11" t="s">
        <v>9</v>
      </c>
      <c r="F70" s="19"/>
      <c r="G70" s="19"/>
      <c r="H70" s="19"/>
      <c r="I70" s="19"/>
      <c r="J70" s="19"/>
      <c r="K70" s="19"/>
      <c r="L70" s="19"/>
      <c r="M70" s="19">
        <v>2</v>
      </c>
      <c r="N70" s="19"/>
      <c r="O70" s="19"/>
    </row>
    <row r="71" spans="1:16" ht="17.25" customHeight="1" x14ac:dyDescent="0.25">
      <c r="A71" s="17"/>
      <c r="B71" s="103" t="s">
        <v>67</v>
      </c>
      <c r="C71" s="103"/>
      <c r="D71" s="37">
        <f>SUM(D6:D70)</f>
        <v>129</v>
      </c>
      <c r="E71" s="37"/>
      <c r="F71" s="37">
        <f>SUM(F6:F70)</f>
        <v>21</v>
      </c>
      <c r="G71" s="37">
        <f t="shared" ref="G71:O71" si="0">SUM(G6:G70)</f>
        <v>22</v>
      </c>
      <c r="H71" s="37">
        <f t="shared" si="0"/>
        <v>8</v>
      </c>
      <c r="I71" s="37">
        <f t="shared" si="0"/>
        <v>18</v>
      </c>
      <c r="J71" s="37">
        <f t="shared" si="0"/>
        <v>10</v>
      </c>
      <c r="K71" s="37">
        <f t="shared" si="0"/>
        <v>0</v>
      </c>
      <c r="L71" s="37">
        <f t="shared" si="0"/>
        <v>10</v>
      </c>
      <c r="M71" s="37">
        <f t="shared" si="0"/>
        <v>8</v>
      </c>
      <c r="N71" s="37">
        <f t="shared" si="0"/>
        <v>24</v>
      </c>
      <c r="O71" s="37">
        <f t="shared" si="0"/>
        <v>4</v>
      </c>
      <c r="P71" s="6">
        <f>SUM(F71:O71)</f>
        <v>125</v>
      </c>
    </row>
    <row r="72" spans="1:16" ht="17.25" customHeight="1" x14ac:dyDescent="0.25">
      <c r="B72" s="6" t="s">
        <v>101</v>
      </c>
    </row>
    <row r="73" spans="1:16" ht="17.25" customHeight="1" x14ac:dyDescent="0.25">
      <c r="A73" s="3"/>
      <c r="B73" s="36" t="s">
        <v>97</v>
      </c>
      <c r="C73" s="6" t="s">
        <v>98</v>
      </c>
      <c r="D73" s="6">
        <v>14</v>
      </c>
      <c r="E73" s="3"/>
      <c r="G73" s="3" t="s">
        <v>69</v>
      </c>
      <c r="H73" s="6" t="s">
        <v>98</v>
      </c>
      <c r="I73" s="6">
        <v>4</v>
      </c>
    </row>
    <row r="74" spans="1:16" ht="17.25" customHeight="1" x14ac:dyDescent="0.25">
      <c r="C74" s="6" t="s">
        <v>99</v>
      </c>
      <c r="D74" s="6">
        <v>5</v>
      </c>
      <c r="H74" s="6" t="s">
        <v>99</v>
      </c>
      <c r="I74" s="6">
        <v>4</v>
      </c>
    </row>
    <row r="75" spans="1:16" ht="17.25" customHeight="1" x14ac:dyDescent="0.25">
      <c r="B75" s="36" t="s">
        <v>22</v>
      </c>
      <c r="C75" s="24" t="s">
        <v>98</v>
      </c>
      <c r="D75" s="25">
        <v>12</v>
      </c>
      <c r="G75" s="3" t="s">
        <v>96</v>
      </c>
      <c r="H75" s="6" t="s">
        <v>98</v>
      </c>
      <c r="I75" s="6">
        <v>2</v>
      </c>
    </row>
    <row r="76" spans="1:16" ht="17.25" customHeight="1" x14ac:dyDescent="0.25">
      <c r="B76" s="23"/>
      <c r="C76" s="24" t="s">
        <v>99</v>
      </c>
      <c r="D76" s="25">
        <v>30</v>
      </c>
      <c r="H76" s="6" t="s">
        <v>99</v>
      </c>
      <c r="I76" s="6">
        <v>2</v>
      </c>
    </row>
    <row r="77" spans="1:16" ht="17.25" customHeight="1" x14ac:dyDescent="0.25">
      <c r="B77" s="36" t="s">
        <v>71</v>
      </c>
      <c r="C77" s="6" t="s">
        <v>98</v>
      </c>
      <c r="D77" s="6">
        <v>4</v>
      </c>
      <c r="G77" s="3" t="s">
        <v>70</v>
      </c>
      <c r="H77" s="6" t="s">
        <v>98</v>
      </c>
      <c r="I77" s="6">
        <v>10</v>
      </c>
    </row>
    <row r="78" spans="1:16" ht="17.25" customHeight="1" x14ac:dyDescent="0.25">
      <c r="B78" s="36"/>
      <c r="C78" s="24" t="s">
        <v>99</v>
      </c>
      <c r="D78" s="6">
        <v>6</v>
      </c>
      <c r="G78" s="3" t="s">
        <v>92</v>
      </c>
      <c r="H78" s="6" t="s">
        <v>99</v>
      </c>
      <c r="I78" s="6">
        <v>8</v>
      </c>
    </row>
    <row r="79" spans="1:16" ht="17.25" customHeight="1" x14ac:dyDescent="0.25">
      <c r="B79" s="36" t="s">
        <v>72</v>
      </c>
      <c r="C79" s="6" t="s">
        <v>98</v>
      </c>
      <c r="D79" s="6">
        <v>11</v>
      </c>
      <c r="I79" s="26">
        <f>SUM(I73:I78)</f>
        <v>30</v>
      </c>
    </row>
    <row r="80" spans="1:16" ht="17.25" customHeight="1" x14ac:dyDescent="0.25">
      <c r="C80" s="24" t="s">
        <v>99</v>
      </c>
      <c r="D80" s="6">
        <v>13</v>
      </c>
    </row>
    <row r="81" spans="1:15" ht="17.25" customHeight="1" x14ac:dyDescent="0.25">
      <c r="D81" s="26">
        <f>SUM(D73:D80)</f>
        <v>95</v>
      </c>
    </row>
    <row r="82" spans="1:15" ht="18" customHeight="1" x14ac:dyDescent="0.25">
      <c r="A82" s="101" t="s">
        <v>104</v>
      </c>
      <c r="B82" s="101"/>
      <c r="C82" s="101" t="s">
        <v>105</v>
      </c>
      <c r="D82" s="101"/>
      <c r="F82" s="101" t="s">
        <v>106</v>
      </c>
      <c r="G82" s="101"/>
      <c r="H82" s="101"/>
      <c r="L82" s="101" t="s">
        <v>107</v>
      </c>
      <c r="M82" s="101"/>
      <c r="N82" s="101"/>
      <c r="O82" s="101"/>
    </row>
    <row r="83" spans="1:15" ht="18" customHeight="1" x14ac:dyDescent="0.25"/>
    <row r="84" spans="1:15" ht="18" customHeight="1" x14ac:dyDescent="0.25"/>
    <row r="85" spans="1:15" ht="18" customHeight="1" x14ac:dyDescent="0.25"/>
    <row r="86" spans="1:15" ht="18" customHeight="1" x14ac:dyDescent="0.25"/>
  </sheetData>
  <mergeCells count="9">
    <mergeCell ref="A82:B82"/>
    <mergeCell ref="C82:D82"/>
    <mergeCell ref="F82:H82"/>
    <mergeCell ref="L82:O82"/>
    <mergeCell ref="D1:O1"/>
    <mergeCell ref="D2:O2"/>
    <mergeCell ref="I3:O3"/>
    <mergeCell ref="A4:O4"/>
    <mergeCell ref="B71:C71"/>
  </mergeCells>
  <printOptions horizontalCentered="1"/>
  <pageMargins left="0.196850393700787" right="0.15748031496063" top="0.39370078740157499" bottom="0.23622047244094499" header="0.196850393700787" footer="0.23622047244094499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opLeftCell="A61" zoomScale="95" zoomScaleNormal="95" workbookViewId="0">
      <selection activeCell="N75" sqref="N75"/>
    </sheetView>
  </sheetViews>
  <sheetFormatPr defaultColWidth="9" defaultRowHeight="16.5" x14ac:dyDescent="0.25"/>
  <cols>
    <col min="1" max="1" width="6.140625" style="6" customWidth="1"/>
    <col min="2" max="2" width="21.85546875" style="6" customWidth="1"/>
    <col min="3" max="3" width="11.42578125" style="6" customWidth="1"/>
    <col min="4" max="4" width="7.5703125" style="6" customWidth="1"/>
    <col min="5" max="5" width="9.85546875" style="6" customWidth="1"/>
    <col min="6" max="6" width="7" style="6" customWidth="1"/>
    <col min="7" max="7" width="8.7109375" style="6" customWidth="1"/>
    <col min="8" max="15" width="7" style="6" customWidth="1"/>
    <col min="16" max="18" width="9" style="6"/>
    <col min="19" max="19" width="18.5703125" style="6" customWidth="1"/>
    <col min="20" max="16384" width="9" style="6"/>
  </cols>
  <sheetData>
    <row r="1" spans="1:15" ht="26.25" customHeight="1" x14ac:dyDescent="0.25">
      <c r="A1" s="4" t="s">
        <v>0</v>
      </c>
      <c r="B1" s="4"/>
      <c r="D1" s="101" t="s">
        <v>1</v>
      </c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ht="26.25" customHeight="1" x14ac:dyDescent="0.25">
      <c r="A2" s="5" t="s">
        <v>2</v>
      </c>
      <c r="B2" s="5"/>
      <c r="D2" s="101" t="s">
        <v>102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26.25" customHeight="1" x14ac:dyDescent="0.25">
      <c r="I3" s="102" t="s">
        <v>114</v>
      </c>
      <c r="J3" s="102"/>
      <c r="K3" s="102"/>
      <c r="L3" s="102"/>
      <c r="M3" s="102"/>
      <c r="N3" s="102"/>
      <c r="O3" s="102"/>
    </row>
    <row r="4" spans="1:15" s="7" customFormat="1" ht="51" customHeight="1" x14ac:dyDescent="0.3">
      <c r="A4" s="104" t="s">
        <v>103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54" customHeight="1" x14ac:dyDescent="0.25">
      <c r="A5" s="1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9" t="s">
        <v>91</v>
      </c>
      <c r="G5" s="29" t="s">
        <v>22</v>
      </c>
      <c r="H5" s="29" t="s">
        <v>69</v>
      </c>
      <c r="I5" s="29" t="s">
        <v>18</v>
      </c>
      <c r="J5" s="29" t="s">
        <v>71</v>
      </c>
      <c r="K5" s="29" t="s">
        <v>53</v>
      </c>
      <c r="L5" s="29" t="s">
        <v>70</v>
      </c>
      <c r="M5" s="29" t="s">
        <v>92</v>
      </c>
      <c r="N5" s="34" t="s">
        <v>72</v>
      </c>
      <c r="O5" s="29" t="s">
        <v>96</v>
      </c>
    </row>
    <row r="6" spans="1:15" s="10" customFormat="1" ht="17.25" customHeight="1" x14ac:dyDescent="0.25">
      <c r="A6" s="11">
        <v>1</v>
      </c>
      <c r="B6" s="31" t="s">
        <v>10</v>
      </c>
      <c r="C6" s="11" t="s">
        <v>8</v>
      </c>
      <c r="D6" s="11">
        <f>F6+G6+H6+I6+J6+K6+L6+M6+N6+O6</f>
        <v>2</v>
      </c>
      <c r="E6" s="11" t="s">
        <v>9</v>
      </c>
      <c r="F6" s="19">
        <v>1</v>
      </c>
      <c r="G6" s="19"/>
      <c r="H6" s="19"/>
      <c r="I6" s="19"/>
      <c r="J6" s="19"/>
      <c r="K6" s="19"/>
      <c r="L6" s="19"/>
      <c r="M6" s="19"/>
      <c r="N6" s="19">
        <v>1</v>
      </c>
      <c r="O6" s="19"/>
    </row>
    <row r="7" spans="1:15" s="10" customFormat="1" ht="17.25" customHeight="1" x14ac:dyDescent="0.25">
      <c r="A7" s="11">
        <v>2</v>
      </c>
      <c r="B7" s="32" t="s">
        <v>14</v>
      </c>
      <c r="C7" s="11" t="s">
        <v>15</v>
      </c>
      <c r="D7" s="11">
        <f t="shared" ref="D7:D71" si="0">F7+G7+H7+I7+J7+K7+L7+M7+N7+O7</f>
        <v>2</v>
      </c>
      <c r="E7" s="11" t="s">
        <v>9</v>
      </c>
      <c r="F7" s="19"/>
      <c r="G7" s="19"/>
      <c r="H7" s="19"/>
      <c r="I7" s="19"/>
      <c r="J7" s="19"/>
      <c r="K7" s="19"/>
      <c r="L7" s="19"/>
      <c r="M7" s="19"/>
      <c r="N7" s="19">
        <v>2</v>
      </c>
      <c r="O7" s="19"/>
    </row>
    <row r="8" spans="1:15" s="10" customFormat="1" ht="17.25" customHeight="1" x14ac:dyDescent="0.25">
      <c r="A8" s="11">
        <v>3</v>
      </c>
      <c r="B8" s="33" t="s">
        <v>16</v>
      </c>
      <c r="C8" s="11" t="s">
        <v>58</v>
      </c>
      <c r="D8" s="11">
        <f t="shared" si="0"/>
        <v>2</v>
      </c>
      <c r="E8" s="11" t="s">
        <v>9</v>
      </c>
      <c r="F8" s="19"/>
      <c r="G8" s="19"/>
      <c r="H8" s="19"/>
      <c r="I8" s="19"/>
      <c r="J8" s="19"/>
      <c r="K8" s="19"/>
      <c r="L8" s="19"/>
      <c r="M8" s="19"/>
      <c r="N8" s="19">
        <v>2</v>
      </c>
      <c r="O8" s="19"/>
    </row>
    <row r="9" spans="1:15" s="10" customFormat="1" ht="17.25" customHeight="1" x14ac:dyDescent="0.25">
      <c r="A9" s="11">
        <v>4</v>
      </c>
      <c r="B9" s="31" t="s">
        <v>17</v>
      </c>
      <c r="C9" s="11" t="s">
        <v>62</v>
      </c>
      <c r="D9" s="11">
        <f t="shared" si="0"/>
        <v>2</v>
      </c>
      <c r="E9" s="11" t="s">
        <v>9</v>
      </c>
      <c r="F9" s="19"/>
      <c r="G9" s="19"/>
      <c r="H9" s="19"/>
      <c r="I9" s="19"/>
      <c r="J9" s="19"/>
      <c r="K9" s="19"/>
      <c r="L9" s="19"/>
      <c r="M9" s="19"/>
      <c r="N9" s="19">
        <v>2</v>
      </c>
      <c r="O9" s="19"/>
    </row>
    <row r="10" spans="1:15" s="10" customFormat="1" ht="17.25" customHeight="1" x14ac:dyDescent="0.25">
      <c r="A10" s="11">
        <v>5</v>
      </c>
      <c r="B10" s="31" t="s">
        <v>11</v>
      </c>
      <c r="C10" s="11" t="s">
        <v>58</v>
      </c>
      <c r="D10" s="11">
        <f t="shared" si="0"/>
        <v>2</v>
      </c>
      <c r="E10" s="11" t="s">
        <v>9</v>
      </c>
      <c r="F10" s="19"/>
      <c r="G10" s="19"/>
      <c r="H10" s="19"/>
      <c r="I10" s="19"/>
      <c r="J10" s="19"/>
      <c r="K10" s="19"/>
      <c r="L10" s="19"/>
      <c r="M10" s="19"/>
      <c r="N10" s="19">
        <v>2</v>
      </c>
      <c r="O10" s="19"/>
    </row>
    <row r="11" spans="1:15" s="10" customFormat="1" ht="17.25" customHeight="1" x14ac:dyDescent="0.25">
      <c r="A11" s="11">
        <v>6</v>
      </c>
      <c r="B11" s="31" t="s">
        <v>13</v>
      </c>
      <c r="C11" s="11" t="s">
        <v>12</v>
      </c>
      <c r="D11" s="11">
        <f t="shared" si="0"/>
        <v>2</v>
      </c>
      <c r="E11" s="11" t="s">
        <v>9</v>
      </c>
      <c r="F11" s="19"/>
      <c r="G11" s="19"/>
      <c r="H11" s="19"/>
      <c r="I11" s="19"/>
      <c r="J11" s="19"/>
      <c r="K11" s="19"/>
      <c r="L11" s="19"/>
      <c r="M11" s="19"/>
      <c r="N11" s="19">
        <v>2</v>
      </c>
      <c r="O11" s="19"/>
    </row>
    <row r="12" spans="1:15" s="10" customFormat="1" ht="17.25" customHeight="1" x14ac:dyDescent="0.25">
      <c r="A12" s="11">
        <v>7</v>
      </c>
      <c r="B12" s="31" t="s">
        <v>57</v>
      </c>
      <c r="C12" s="11" t="s">
        <v>58</v>
      </c>
      <c r="D12" s="11">
        <f t="shared" si="0"/>
        <v>2</v>
      </c>
      <c r="E12" s="11" t="s">
        <v>9</v>
      </c>
      <c r="F12" s="19"/>
      <c r="G12" s="19"/>
      <c r="H12" s="19"/>
      <c r="I12" s="19"/>
      <c r="J12" s="19"/>
      <c r="K12" s="19"/>
      <c r="L12" s="19"/>
      <c r="M12" s="19"/>
      <c r="N12" s="19">
        <v>2</v>
      </c>
      <c r="O12" s="19"/>
    </row>
    <row r="13" spans="1:15" s="10" customFormat="1" ht="17.25" customHeight="1" x14ac:dyDescent="0.25">
      <c r="A13" s="11">
        <v>8</v>
      </c>
      <c r="B13" s="31" t="s">
        <v>95</v>
      </c>
      <c r="C13" s="11" t="s">
        <v>58</v>
      </c>
      <c r="D13" s="11">
        <f t="shared" si="0"/>
        <v>2</v>
      </c>
      <c r="E13" s="11" t="s">
        <v>9</v>
      </c>
      <c r="F13" s="19"/>
      <c r="G13" s="19"/>
      <c r="H13" s="19"/>
      <c r="I13" s="19"/>
      <c r="J13" s="19"/>
      <c r="K13" s="19"/>
      <c r="L13" s="19"/>
      <c r="M13" s="19"/>
      <c r="N13" s="19">
        <v>2</v>
      </c>
      <c r="O13" s="19"/>
    </row>
    <row r="14" spans="1:15" s="10" customFormat="1" ht="17.25" customHeight="1" x14ac:dyDescent="0.25">
      <c r="A14" s="11">
        <v>9</v>
      </c>
      <c r="B14" s="32" t="s">
        <v>45</v>
      </c>
      <c r="C14" s="11" t="s">
        <v>8</v>
      </c>
      <c r="D14" s="11">
        <f t="shared" si="0"/>
        <v>1</v>
      </c>
      <c r="E14" s="11" t="s">
        <v>9</v>
      </c>
      <c r="F14" s="19">
        <v>1</v>
      </c>
      <c r="G14" s="19"/>
      <c r="H14" s="19"/>
      <c r="I14" s="19"/>
      <c r="J14" s="19"/>
      <c r="K14" s="19"/>
      <c r="L14" s="19"/>
      <c r="M14" s="19"/>
      <c r="N14" s="19"/>
      <c r="O14" s="19"/>
    </row>
    <row r="15" spans="1:15" s="10" customFormat="1" ht="17.25" customHeight="1" x14ac:dyDescent="0.25">
      <c r="A15" s="11">
        <v>10</v>
      </c>
      <c r="B15" s="31" t="s">
        <v>19</v>
      </c>
      <c r="C15" s="11" t="s">
        <v>8</v>
      </c>
      <c r="D15" s="11">
        <f t="shared" si="0"/>
        <v>2</v>
      </c>
      <c r="E15" s="11" t="s">
        <v>9</v>
      </c>
      <c r="F15" s="19">
        <v>1</v>
      </c>
      <c r="G15" s="19"/>
      <c r="H15" s="19"/>
      <c r="I15" s="19"/>
      <c r="J15" s="19"/>
      <c r="K15" s="19"/>
      <c r="L15" s="19"/>
      <c r="M15" s="19"/>
      <c r="N15" s="19">
        <v>1</v>
      </c>
      <c r="O15" s="19"/>
    </row>
    <row r="16" spans="1:15" s="10" customFormat="1" ht="17.25" customHeight="1" x14ac:dyDescent="0.25">
      <c r="A16" s="40">
        <v>11</v>
      </c>
      <c r="B16" s="39" t="s">
        <v>20</v>
      </c>
      <c r="C16" s="40" t="s">
        <v>8</v>
      </c>
      <c r="D16" s="40">
        <f t="shared" si="0"/>
        <v>2</v>
      </c>
      <c r="E16" s="40" t="s">
        <v>9</v>
      </c>
      <c r="F16" s="35">
        <v>2</v>
      </c>
      <c r="G16" s="19"/>
      <c r="H16" s="19"/>
      <c r="I16" s="19"/>
      <c r="J16" s="19"/>
      <c r="K16" s="19"/>
      <c r="L16" s="19"/>
      <c r="M16" s="19"/>
      <c r="N16" s="19"/>
      <c r="O16" s="19"/>
    </row>
    <row r="17" spans="1:15" s="10" customFormat="1" ht="17.25" customHeight="1" x14ac:dyDescent="0.25">
      <c r="A17" s="11">
        <v>12</v>
      </c>
      <c r="B17" s="31" t="s">
        <v>21</v>
      </c>
      <c r="C17" s="11" t="s">
        <v>8</v>
      </c>
      <c r="D17" s="11">
        <f t="shared" si="0"/>
        <v>2</v>
      </c>
      <c r="E17" s="11" t="s">
        <v>9</v>
      </c>
      <c r="F17" s="19">
        <v>1</v>
      </c>
      <c r="G17" s="19"/>
      <c r="H17" s="19"/>
      <c r="I17" s="19"/>
      <c r="J17" s="19"/>
      <c r="K17" s="19"/>
      <c r="L17" s="19"/>
      <c r="M17" s="19"/>
      <c r="N17" s="35">
        <v>1</v>
      </c>
      <c r="O17" s="19"/>
    </row>
    <row r="18" spans="1:15" s="10" customFormat="1" ht="17.25" customHeight="1" x14ac:dyDescent="0.25">
      <c r="A18" s="11">
        <v>13</v>
      </c>
      <c r="B18" s="32" t="s">
        <v>64</v>
      </c>
      <c r="C18" s="11" t="s">
        <v>8</v>
      </c>
      <c r="D18" s="11">
        <f t="shared" si="0"/>
        <v>2</v>
      </c>
      <c r="E18" s="11" t="s">
        <v>9</v>
      </c>
      <c r="F18" s="19">
        <v>1</v>
      </c>
      <c r="G18" s="19"/>
      <c r="H18" s="19"/>
      <c r="I18" s="19"/>
      <c r="J18" s="19"/>
      <c r="K18" s="19"/>
      <c r="L18" s="19"/>
      <c r="M18" s="19"/>
      <c r="N18" s="16">
        <v>1</v>
      </c>
      <c r="O18" s="19"/>
    </row>
    <row r="19" spans="1:15" s="10" customFormat="1" ht="17.25" customHeight="1" x14ac:dyDescent="0.25">
      <c r="A19" s="11">
        <v>14</v>
      </c>
      <c r="B19" s="41" t="s">
        <v>36</v>
      </c>
      <c r="C19" s="40" t="s">
        <v>8</v>
      </c>
      <c r="D19" s="40">
        <f t="shared" si="0"/>
        <v>2</v>
      </c>
      <c r="E19" s="40" t="s">
        <v>9</v>
      </c>
      <c r="F19" s="35">
        <v>2</v>
      </c>
      <c r="G19" s="19"/>
      <c r="H19" s="19"/>
      <c r="I19" s="19"/>
      <c r="J19" s="19"/>
      <c r="K19" s="19"/>
      <c r="L19" s="19"/>
      <c r="M19" s="19"/>
      <c r="N19" s="19"/>
      <c r="O19" s="19"/>
    </row>
    <row r="20" spans="1:15" s="10" customFormat="1" ht="17.25" customHeight="1" x14ac:dyDescent="0.25">
      <c r="A20" s="11">
        <v>15</v>
      </c>
      <c r="B20" s="12" t="s">
        <v>37</v>
      </c>
      <c r="C20" s="44" t="s">
        <v>8</v>
      </c>
      <c r="D20" s="44">
        <f t="shared" si="0"/>
        <v>2</v>
      </c>
      <c r="E20" s="44" t="s">
        <v>9</v>
      </c>
      <c r="F20" s="16">
        <v>1</v>
      </c>
      <c r="G20" s="19"/>
      <c r="H20" s="19"/>
      <c r="I20" s="19"/>
      <c r="J20" s="19"/>
      <c r="K20" s="19"/>
      <c r="L20" s="19"/>
      <c r="M20" s="19"/>
      <c r="N20" s="16">
        <v>1</v>
      </c>
      <c r="O20" s="19"/>
    </row>
    <row r="21" spans="1:15" s="10" customFormat="1" ht="17.25" customHeight="1" x14ac:dyDescent="0.25">
      <c r="A21" s="11">
        <v>16</v>
      </c>
      <c r="B21" s="33" t="s">
        <v>38</v>
      </c>
      <c r="C21" s="11" t="s">
        <v>8</v>
      </c>
      <c r="D21" s="11">
        <f t="shared" si="0"/>
        <v>2</v>
      </c>
      <c r="E21" s="11" t="s">
        <v>9</v>
      </c>
      <c r="F21" s="19">
        <v>1</v>
      </c>
      <c r="G21" s="19"/>
      <c r="H21" s="19"/>
      <c r="I21" s="19"/>
      <c r="J21" s="19"/>
      <c r="K21" s="19"/>
      <c r="L21" s="19"/>
      <c r="M21" s="19"/>
      <c r="N21" s="16">
        <v>1</v>
      </c>
      <c r="O21" s="19"/>
    </row>
    <row r="22" spans="1:15" s="10" customFormat="1" ht="17.25" customHeight="1" x14ac:dyDescent="0.25">
      <c r="A22" s="11">
        <v>17</v>
      </c>
      <c r="B22" s="32" t="s">
        <v>35</v>
      </c>
      <c r="C22" s="11" t="s">
        <v>8</v>
      </c>
      <c r="D22" s="11">
        <f t="shared" si="0"/>
        <v>2</v>
      </c>
      <c r="E22" s="11" t="s">
        <v>9</v>
      </c>
      <c r="F22" s="19">
        <v>1</v>
      </c>
      <c r="G22" s="19"/>
      <c r="H22" s="19"/>
      <c r="I22" s="19"/>
      <c r="J22" s="19"/>
      <c r="K22" s="19"/>
      <c r="L22" s="19"/>
      <c r="M22" s="19"/>
      <c r="N22" s="19">
        <v>1</v>
      </c>
      <c r="O22" s="19"/>
    </row>
    <row r="23" spans="1:15" s="10" customFormat="1" ht="17.25" customHeight="1" x14ac:dyDescent="0.25">
      <c r="A23" s="11">
        <v>18</v>
      </c>
      <c r="B23" s="32" t="s">
        <v>79</v>
      </c>
      <c r="C23" s="11" t="s">
        <v>8</v>
      </c>
      <c r="D23" s="11">
        <f t="shared" si="0"/>
        <v>2</v>
      </c>
      <c r="E23" s="11" t="s">
        <v>9</v>
      </c>
      <c r="F23" s="19">
        <v>1</v>
      </c>
      <c r="G23" s="19"/>
      <c r="H23" s="19"/>
      <c r="I23" s="19"/>
      <c r="J23" s="19"/>
      <c r="K23" s="19"/>
      <c r="L23" s="19"/>
      <c r="M23" s="19"/>
      <c r="N23" s="35">
        <v>1</v>
      </c>
      <c r="O23" s="19"/>
    </row>
    <row r="24" spans="1:15" s="10" customFormat="1" ht="17.25" customHeight="1" x14ac:dyDescent="0.25">
      <c r="A24" s="11">
        <v>19</v>
      </c>
      <c r="B24" s="13" t="s">
        <v>112</v>
      </c>
      <c r="C24" s="11" t="s">
        <v>8</v>
      </c>
      <c r="D24" s="11">
        <f t="shared" si="0"/>
        <v>1</v>
      </c>
      <c r="E24" s="11" t="s">
        <v>9</v>
      </c>
      <c r="F24" s="19">
        <v>1</v>
      </c>
      <c r="G24" s="19"/>
      <c r="H24" s="19"/>
      <c r="I24" s="19"/>
      <c r="J24" s="19"/>
      <c r="K24" s="19"/>
      <c r="L24" s="19"/>
      <c r="M24" s="19"/>
      <c r="N24" s="35"/>
      <c r="O24" s="19"/>
    </row>
    <row r="25" spans="1:15" s="10" customFormat="1" ht="17.25" customHeight="1" x14ac:dyDescent="0.25">
      <c r="A25" s="11">
        <v>20</v>
      </c>
      <c r="B25" s="13" t="s">
        <v>113</v>
      </c>
      <c r="C25" s="11" t="s">
        <v>8</v>
      </c>
      <c r="D25" s="11">
        <f t="shared" si="0"/>
        <v>1</v>
      </c>
      <c r="E25" s="11" t="s">
        <v>9</v>
      </c>
      <c r="F25" s="19">
        <v>1</v>
      </c>
      <c r="G25" s="19"/>
      <c r="H25" s="19"/>
      <c r="I25" s="19"/>
      <c r="J25" s="19"/>
      <c r="K25" s="19"/>
      <c r="L25" s="19"/>
      <c r="M25" s="19"/>
      <c r="N25" s="35"/>
      <c r="O25" s="19"/>
    </row>
    <row r="26" spans="1:15" s="10" customFormat="1" ht="17.25" customHeight="1" x14ac:dyDescent="0.25">
      <c r="A26" s="11">
        <v>21</v>
      </c>
      <c r="B26" s="32" t="s">
        <v>46</v>
      </c>
      <c r="C26" s="11" t="s">
        <v>68</v>
      </c>
      <c r="D26" s="11">
        <f t="shared" si="0"/>
        <v>2</v>
      </c>
      <c r="E26" s="11" t="s">
        <v>9</v>
      </c>
      <c r="F26" s="19"/>
      <c r="G26" s="19"/>
      <c r="H26" s="19"/>
      <c r="I26" s="19"/>
      <c r="J26" s="19">
        <v>1</v>
      </c>
      <c r="K26" s="19"/>
      <c r="L26" s="19"/>
      <c r="M26" s="19"/>
      <c r="N26" s="19">
        <v>1</v>
      </c>
      <c r="O26" s="19"/>
    </row>
    <row r="27" spans="1:15" s="10" customFormat="1" ht="17.25" customHeight="1" x14ac:dyDescent="0.25">
      <c r="A27" s="11">
        <v>22</v>
      </c>
      <c r="B27" s="31" t="s">
        <v>29</v>
      </c>
      <c r="C27" s="11" t="s">
        <v>68</v>
      </c>
      <c r="D27" s="11">
        <f t="shared" si="0"/>
        <v>2</v>
      </c>
      <c r="E27" s="11" t="s">
        <v>9</v>
      </c>
      <c r="F27" s="19"/>
      <c r="G27" s="19"/>
      <c r="H27" s="19"/>
      <c r="I27" s="19"/>
      <c r="J27" s="19">
        <v>1</v>
      </c>
      <c r="K27" s="19"/>
      <c r="L27" s="19"/>
      <c r="M27" s="19"/>
      <c r="N27" s="19">
        <v>1</v>
      </c>
      <c r="O27" s="19"/>
    </row>
    <row r="28" spans="1:15" s="10" customFormat="1" ht="17.25" customHeight="1" x14ac:dyDescent="0.25">
      <c r="A28" s="11">
        <v>23</v>
      </c>
      <c r="B28" s="31" t="s">
        <v>30</v>
      </c>
      <c r="C28" s="11" t="s">
        <v>68</v>
      </c>
      <c r="D28" s="11">
        <f t="shared" si="0"/>
        <v>2</v>
      </c>
      <c r="E28" s="11" t="s">
        <v>9</v>
      </c>
      <c r="F28" s="19"/>
      <c r="G28" s="19"/>
      <c r="H28" s="19"/>
      <c r="I28" s="19"/>
      <c r="J28" s="19">
        <v>1</v>
      </c>
      <c r="K28" s="19"/>
      <c r="L28" s="19"/>
      <c r="M28" s="19"/>
      <c r="N28" s="19">
        <v>1</v>
      </c>
      <c r="O28" s="19"/>
    </row>
    <row r="29" spans="1:15" s="10" customFormat="1" ht="17.25" customHeight="1" x14ac:dyDescent="0.25">
      <c r="A29" s="11">
        <v>24</v>
      </c>
      <c r="B29" s="31" t="s">
        <v>59</v>
      </c>
      <c r="C29" s="11" t="s">
        <v>68</v>
      </c>
      <c r="D29" s="11">
        <f t="shared" si="0"/>
        <v>2</v>
      </c>
      <c r="E29" s="11" t="s">
        <v>9</v>
      </c>
      <c r="F29" s="19"/>
      <c r="G29" s="19"/>
      <c r="H29" s="19"/>
      <c r="I29" s="19"/>
      <c r="J29" s="19">
        <v>1</v>
      </c>
      <c r="K29" s="19"/>
      <c r="L29" s="19"/>
      <c r="M29" s="19"/>
      <c r="N29" s="19">
        <v>1</v>
      </c>
      <c r="O29" s="19"/>
    </row>
    <row r="30" spans="1:15" s="10" customFormat="1" ht="17.25" customHeight="1" x14ac:dyDescent="0.25">
      <c r="A30" s="11">
        <v>25</v>
      </c>
      <c r="B30" s="31" t="s">
        <v>110</v>
      </c>
      <c r="C30" s="11" t="s">
        <v>33</v>
      </c>
      <c r="D30" s="11">
        <f t="shared" si="0"/>
        <v>2</v>
      </c>
      <c r="E30" s="11" t="s">
        <v>9</v>
      </c>
      <c r="F30" s="19"/>
      <c r="G30" s="19"/>
      <c r="H30" s="19"/>
      <c r="I30" s="19"/>
      <c r="J30" s="19">
        <v>1</v>
      </c>
      <c r="K30" s="19"/>
      <c r="L30" s="19"/>
      <c r="M30" s="19"/>
      <c r="N30" s="19">
        <v>1</v>
      </c>
      <c r="O30" s="19"/>
    </row>
    <row r="31" spans="1:15" s="10" customFormat="1" ht="17.25" customHeight="1" x14ac:dyDescent="0.25">
      <c r="A31" s="11">
        <v>26</v>
      </c>
      <c r="B31" s="31" t="s">
        <v>47</v>
      </c>
      <c r="C31" s="11" t="s">
        <v>18</v>
      </c>
      <c r="D31" s="11">
        <f t="shared" si="0"/>
        <v>2</v>
      </c>
      <c r="E31" s="11" t="s">
        <v>9</v>
      </c>
      <c r="F31" s="19"/>
      <c r="G31" s="19"/>
      <c r="H31" s="19"/>
      <c r="I31" s="19">
        <v>1</v>
      </c>
      <c r="J31" s="19"/>
      <c r="K31" s="19"/>
      <c r="L31" s="19"/>
      <c r="M31" s="19"/>
      <c r="N31" s="19">
        <v>1</v>
      </c>
      <c r="O31" s="19"/>
    </row>
    <row r="32" spans="1:15" s="10" customFormat="1" ht="17.25" customHeight="1" x14ac:dyDescent="0.25">
      <c r="A32" s="11">
        <v>27</v>
      </c>
      <c r="B32" s="31" t="s">
        <v>48</v>
      </c>
      <c r="C32" s="11" t="s">
        <v>18</v>
      </c>
      <c r="D32" s="11">
        <f t="shared" si="0"/>
        <v>2</v>
      </c>
      <c r="E32" s="11" t="s">
        <v>9</v>
      </c>
      <c r="F32" s="19"/>
      <c r="G32" s="19"/>
      <c r="H32" s="19"/>
      <c r="I32" s="19">
        <v>1</v>
      </c>
      <c r="J32" s="19"/>
      <c r="K32" s="19"/>
      <c r="L32" s="19"/>
      <c r="M32" s="19"/>
      <c r="N32" s="35">
        <v>1</v>
      </c>
      <c r="O32" s="19"/>
    </row>
    <row r="33" spans="1:15" s="10" customFormat="1" ht="17.25" customHeight="1" x14ac:dyDescent="0.25">
      <c r="A33" s="11">
        <v>28</v>
      </c>
      <c r="B33" s="32" t="s">
        <v>27</v>
      </c>
      <c r="C33" s="11" t="s">
        <v>18</v>
      </c>
      <c r="D33" s="11">
        <f t="shared" si="0"/>
        <v>2</v>
      </c>
      <c r="E33" s="11" t="s">
        <v>9</v>
      </c>
      <c r="F33" s="19"/>
      <c r="G33" s="19"/>
      <c r="H33" s="19"/>
      <c r="I33" s="19">
        <v>1</v>
      </c>
      <c r="J33" s="19"/>
      <c r="K33" s="19"/>
      <c r="L33" s="19"/>
      <c r="M33" s="19"/>
      <c r="N33" s="19">
        <v>1</v>
      </c>
      <c r="O33" s="19"/>
    </row>
    <row r="34" spans="1:15" s="10" customFormat="1" ht="17.25" customHeight="1" x14ac:dyDescent="0.25">
      <c r="A34" s="11">
        <v>29</v>
      </c>
      <c r="B34" s="31" t="s">
        <v>43</v>
      </c>
      <c r="C34" s="11" t="s">
        <v>18</v>
      </c>
      <c r="D34" s="11">
        <f t="shared" si="0"/>
        <v>2</v>
      </c>
      <c r="E34" s="11" t="s">
        <v>9</v>
      </c>
      <c r="F34" s="19">
        <v>1</v>
      </c>
      <c r="G34" s="19"/>
      <c r="H34" s="19"/>
      <c r="I34" s="19"/>
      <c r="J34" s="19"/>
      <c r="K34" s="19"/>
      <c r="L34" s="19"/>
      <c r="M34" s="19"/>
      <c r="N34" s="35">
        <v>1</v>
      </c>
      <c r="O34" s="19"/>
    </row>
    <row r="35" spans="1:15" s="10" customFormat="1" ht="17.25" customHeight="1" x14ac:dyDescent="0.25">
      <c r="A35" s="11">
        <v>30</v>
      </c>
      <c r="B35" s="31" t="s">
        <v>65</v>
      </c>
      <c r="C35" s="11" t="s">
        <v>18</v>
      </c>
      <c r="D35" s="11">
        <f t="shared" si="0"/>
        <v>2</v>
      </c>
      <c r="E35" s="11" t="s">
        <v>9</v>
      </c>
      <c r="F35" s="19"/>
      <c r="G35" s="19"/>
      <c r="H35" s="19"/>
      <c r="I35" s="19">
        <v>2</v>
      </c>
      <c r="J35" s="19"/>
      <c r="K35" s="19"/>
      <c r="L35" s="19"/>
      <c r="M35" s="19"/>
      <c r="N35" s="19"/>
      <c r="O35" s="19"/>
    </row>
    <row r="36" spans="1:15" s="10" customFormat="1" ht="17.25" customHeight="1" x14ac:dyDescent="0.25">
      <c r="A36" s="11">
        <v>31</v>
      </c>
      <c r="B36" s="32" t="s">
        <v>44</v>
      </c>
      <c r="C36" s="11" t="s">
        <v>18</v>
      </c>
      <c r="D36" s="11">
        <f t="shared" si="0"/>
        <v>2</v>
      </c>
      <c r="E36" s="11" t="s">
        <v>9</v>
      </c>
      <c r="F36" s="19"/>
      <c r="G36" s="19"/>
      <c r="H36" s="19"/>
      <c r="I36" s="19">
        <v>1</v>
      </c>
      <c r="J36" s="19"/>
      <c r="K36" s="19"/>
      <c r="L36" s="19"/>
      <c r="M36" s="19"/>
      <c r="N36" s="16">
        <v>1</v>
      </c>
      <c r="O36" s="19"/>
    </row>
    <row r="37" spans="1:15" s="10" customFormat="1" ht="17.25" customHeight="1" x14ac:dyDescent="0.25">
      <c r="A37" s="11">
        <v>32</v>
      </c>
      <c r="B37" s="31" t="s">
        <v>51</v>
      </c>
      <c r="C37" s="11" t="s">
        <v>96</v>
      </c>
      <c r="D37" s="11">
        <f t="shared" si="0"/>
        <v>2</v>
      </c>
      <c r="E37" s="11" t="s">
        <v>9</v>
      </c>
      <c r="F37" s="19"/>
      <c r="G37" s="19"/>
      <c r="H37" s="19"/>
      <c r="I37" s="19"/>
      <c r="J37" s="19"/>
      <c r="K37" s="19"/>
      <c r="L37" s="19"/>
      <c r="M37" s="19"/>
      <c r="N37" s="19">
        <v>1</v>
      </c>
      <c r="O37" s="19">
        <v>1</v>
      </c>
    </row>
    <row r="38" spans="1:15" s="10" customFormat="1" ht="17.25" customHeight="1" x14ac:dyDescent="0.25">
      <c r="A38" s="11">
        <v>33</v>
      </c>
      <c r="B38" s="32" t="s">
        <v>55</v>
      </c>
      <c r="C38" s="11" t="s">
        <v>18</v>
      </c>
      <c r="D38" s="11">
        <f t="shared" si="0"/>
        <v>2</v>
      </c>
      <c r="E38" s="11" t="s">
        <v>9</v>
      </c>
      <c r="F38" s="19"/>
      <c r="G38" s="19"/>
      <c r="H38" s="19"/>
      <c r="I38" s="19">
        <v>2</v>
      </c>
      <c r="J38" s="19"/>
      <c r="K38" s="19"/>
      <c r="L38" s="19"/>
      <c r="M38" s="19"/>
      <c r="N38" s="19"/>
      <c r="O38" s="19"/>
    </row>
    <row r="39" spans="1:15" s="10" customFormat="1" ht="17.25" customHeight="1" x14ac:dyDescent="0.25">
      <c r="A39" s="11">
        <v>34</v>
      </c>
      <c r="B39" s="19" t="s">
        <v>56</v>
      </c>
      <c r="C39" s="11" t="s">
        <v>18</v>
      </c>
      <c r="D39" s="11">
        <f t="shared" si="0"/>
        <v>2</v>
      </c>
      <c r="E39" s="11" t="s">
        <v>9</v>
      </c>
      <c r="F39" s="19"/>
      <c r="G39" s="19"/>
      <c r="H39" s="19"/>
      <c r="I39" s="19">
        <v>1</v>
      </c>
      <c r="J39" s="19"/>
      <c r="K39" s="19"/>
      <c r="L39" s="19"/>
      <c r="M39" s="19"/>
      <c r="N39" s="19">
        <v>1</v>
      </c>
      <c r="O39" s="19"/>
    </row>
    <row r="40" spans="1:15" s="10" customFormat="1" ht="17.25" customHeight="1" x14ac:dyDescent="0.25">
      <c r="A40" s="11">
        <v>35</v>
      </c>
      <c r="B40" s="19" t="s">
        <v>81</v>
      </c>
      <c r="C40" s="11" t="s">
        <v>18</v>
      </c>
      <c r="D40" s="11">
        <f t="shared" si="0"/>
        <v>2</v>
      </c>
      <c r="E40" s="11" t="s">
        <v>9</v>
      </c>
      <c r="F40" s="19"/>
      <c r="G40" s="19"/>
      <c r="H40" s="19"/>
      <c r="I40" s="19">
        <v>1</v>
      </c>
      <c r="J40" s="19"/>
      <c r="K40" s="19"/>
      <c r="L40" s="19"/>
      <c r="M40" s="19"/>
      <c r="N40" s="35">
        <v>1</v>
      </c>
      <c r="O40" s="19"/>
    </row>
    <row r="41" spans="1:15" s="10" customFormat="1" ht="17.25" customHeight="1" x14ac:dyDescent="0.25">
      <c r="A41" s="11">
        <v>36</v>
      </c>
      <c r="B41" s="19" t="s">
        <v>82</v>
      </c>
      <c r="C41" s="11" t="s">
        <v>18</v>
      </c>
      <c r="D41" s="11">
        <f t="shared" si="0"/>
        <v>2</v>
      </c>
      <c r="E41" s="11" t="s">
        <v>9</v>
      </c>
      <c r="F41" s="19"/>
      <c r="G41" s="19"/>
      <c r="H41" s="19"/>
      <c r="I41" s="19">
        <v>1</v>
      </c>
      <c r="J41" s="19"/>
      <c r="K41" s="19"/>
      <c r="L41" s="19"/>
      <c r="M41" s="19"/>
      <c r="N41" s="35">
        <v>1</v>
      </c>
      <c r="O41" s="19"/>
    </row>
    <row r="42" spans="1:15" s="10" customFormat="1" ht="17.25" customHeight="1" x14ac:dyDescent="0.25">
      <c r="A42" s="11">
        <v>37</v>
      </c>
      <c r="B42" s="19" t="s">
        <v>84</v>
      </c>
      <c r="C42" s="11" t="s">
        <v>18</v>
      </c>
      <c r="D42" s="11">
        <f t="shared" si="0"/>
        <v>2</v>
      </c>
      <c r="E42" s="11" t="s">
        <v>9</v>
      </c>
      <c r="F42" s="19"/>
      <c r="G42" s="19"/>
      <c r="H42" s="19"/>
      <c r="I42" s="19">
        <v>1</v>
      </c>
      <c r="J42" s="19"/>
      <c r="K42" s="19"/>
      <c r="L42" s="19"/>
      <c r="M42" s="19"/>
      <c r="N42" s="16">
        <v>1</v>
      </c>
      <c r="O42" s="19"/>
    </row>
    <row r="43" spans="1:15" s="10" customFormat="1" ht="17.25" customHeight="1" x14ac:dyDescent="0.25">
      <c r="A43" s="11">
        <v>38</v>
      </c>
      <c r="B43" s="31" t="s">
        <v>49</v>
      </c>
      <c r="C43" s="11" t="s">
        <v>50</v>
      </c>
      <c r="D43" s="11">
        <f t="shared" si="0"/>
        <v>2</v>
      </c>
      <c r="E43" s="11" t="s">
        <v>9</v>
      </c>
      <c r="F43" s="19"/>
      <c r="G43" s="19">
        <v>1</v>
      </c>
      <c r="H43" s="19"/>
      <c r="I43" s="19"/>
      <c r="J43" s="19"/>
      <c r="K43" s="19"/>
      <c r="L43" s="19"/>
      <c r="M43" s="19"/>
      <c r="N43" s="19">
        <v>1</v>
      </c>
      <c r="O43" s="19"/>
    </row>
    <row r="44" spans="1:15" s="10" customFormat="1" ht="17.25" customHeight="1" x14ac:dyDescent="0.25">
      <c r="A44" s="11">
        <v>39</v>
      </c>
      <c r="B44" s="33" t="s">
        <v>24</v>
      </c>
      <c r="C44" s="11" t="s">
        <v>50</v>
      </c>
      <c r="D44" s="11">
        <f t="shared" si="0"/>
        <v>2</v>
      </c>
      <c r="E44" s="11" t="s">
        <v>9</v>
      </c>
      <c r="F44" s="19"/>
      <c r="G44" s="19">
        <v>1</v>
      </c>
      <c r="H44" s="19"/>
      <c r="I44" s="19"/>
      <c r="J44" s="19"/>
      <c r="K44" s="19"/>
      <c r="L44" s="19"/>
      <c r="M44" s="19"/>
      <c r="N44" s="35">
        <v>1</v>
      </c>
      <c r="O44" s="19"/>
    </row>
    <row r="45" spans="1:15" s="10" customFormat="1" ht="17.25" customHeight="1" x14ac:dyDescent="0.25">
      <c r="A45" s="11">
        <v>40</v>
      </c>
      <c r="B45" s="42" t="s">
        <v>41</v>
      </c>
      <c r="C45" s="40" t="s">
        <v>50</v>
      </c>
      <c r="D45" s="40">
        <f t="shared" si="0"/>
        <v>2</v>
      </c>
      <c r="E45" s="40" t="s">
        <v>9</v>
      </c>
      <c r="F45" s="35"/>
      <c r="G45" s="35">
        <v>2</v>
      </c>
      <c r="H45" s="19"/>
      <c r="I45" s="19"/>
      <c r="J45" s="19"/>
      <c r="K45" s="19"/>
      <c r="L45" s="19"/>
      <c r="M45" s="19"/>
      <c r="N45" s="19"/>
      <c r="O45" s="19"/>
    </row>
    <row r="46" spans="1:15" s="10" customFormat="1" ht="17.25" customHeight="1" x14ac:dyDescent="0.25">
      <c r="A46" s="11">
        <v>41</v>
      </c>
      <c r="B46" s="33" t="s">
        <v>80</v>
      </c>
      <c r="C46" s="11" t="s">
        <v>50</v>
      </c>
      <c r="D46" s="11">
        <f t="shared" si="0"/>
        <v>2</v>
      </c>
      <c r="E46" s="11" t="s">
        <v>9</v>
      </c>
      <c r="F46" s="19"/>
      <c r="G46" s="19">
        <v>1</v>
      </c>
      <c r="H46" s="19"/>
      <c r="I46" s="19"/>
      <c r="J46" s="19"/>
      <c r="K46" s="19"/>
      <c r="L46" s="19"/>
      <c r="M46" s="19"/>
      <c r="N46" s="19">
        <v>1</v>
      </c>
      <c r="O46" s="19"/>
    </row>
    <row r="47" spans="1:15" s="10" customFormat="1" ht="17.25" customHeight="1" x14ac:dyDescent="0.25">
      <c r="A47" s="11">
        <v>42</v>
      </c>
      <c r="B47" s="31" t="s">
        <v>23</v>
      </c>
      <c r="C47" s="11" t="s">
        <v>22</v>
      </c>
      <c r="D47" s="11">
        <f t="shared" si="0"/>
        <v>2</v>
      </c>
      <c r="E47" s="11" t="s">
        <v>9</v>
      </c>
      <c r="F47" s="19"/>
      <c r="G47" s="19">
        <v>1</v>
      </c>
      <c r="H47" s="19"/>
      <c r="I47" s="19"/>
      <c r="J47" s="19"/>
      <c r="K47" s="19"/>
      <c r="L47" s="19"/>
      <c r="M47" s="19"/>
      <c r="N47" s="19">
        <v>1</v>
      </c>
      <c r="O47" s="19"/>
    </row>
    <row r="48" spans="1:15" s="10" customFormat="1" ht="17.25" customHeight="1" x14ac:dyDescent="0.25">
      <c r="A48" s="11">
        <v>43</v>
      </c>
      <c r="B48" s="42" t="s">
        <v>25</v>
      </c>
      <c r="C48" s="40" t="s">
        <v>22</v>
      </c>
      <c r="D48" s="40">
        <f t="shared" si="0"/>
        <v>2</v>
      </c>
      <c r="E48" s="40" t="s">
        <v>9</v>
      </c>
      <c r="F48" s="35"/>
      <c r="G48" s="35">
        <v>2</v>
      </c>
      <c r="H48" s="19"/>
      <c r="I48" s="19"/>
      <c r="J48" s="19"/>
      <c r="K48" s="19"/>
      <c r="L48" s="19"/>
      <c r="M48" s="19"/>
      <c r="N48" s="19"/>
      <c r="O48" s="19"/>
    </row>
    <row r="49" spans="1:15" s="10" customFormat="1" ht="17.25" customHeight="1" x14ac:dyDescent="0.25">
      <c r="A49" s="11">
        <v>44</v>
      </c>
      <c r="B49" s="42" t="s">
        <v>26</v>
      </c>
      <c r="C49" s="40" t="s">
        <v>50</v>
      </c>
      <c r="D49" s="40">
        <f t="shared" si="0"/>
        <v>2</v>
      </c>
      <c r="E49" s="40" t="s">
        <v>9</v>
      </c>
      <c r="F49" s="35"/>
      <c r="G49" s="35">
        <v>2</v>
      </c>
      <c r="H49" s="19"/>
      <c r="I49" s="19"/>
      <c r="J49" s="19"/>
      <c r="K49" s="19"/>
      <c r="L49" s="19"/>
      <c r="M49" s="19"/>
      <c r="N49" s="19"/>
      <c r="O49" s="19"/>
    </row>
    <row r="50" spans="1:15" s="10" customFormat="1" ht="17.25" customHeight="1" x14ac:dyDescent="0.25">
      <c r="A50" s="11">
        <v>45</v>
      </c>
      <c r="B50" s="33" t="s">
        <v>28</v>
      </c>
      <c r="C50" s="11" t="s">
        <v>22</v>
      </c>
      <c r="D50" s="11">
        <f t="shared" si="0"/>
        <v>2</v>
      </c>
      <c r="E50" s="11" t="s">
        <v>9</v>
      </c>
      <c r="F50" s="19"/>
      <c r="G50" s="19">
        <v>2</v>
      </c>
      <c r="H50" s="19"/>
      <c r="I50" s="19"/>
      <c r="J50" s="19"/>
      <c r="K50" s="19"/>
      <c r="L50" s="19"/>
      <c r="M50" s="19"/>
      <c r="N50" s="19"/>
      <c r="O50" s="19"/>
    </row>
    <row r="51" spans="1:15" s="10" customFormat="1" ht="17.25" customHeight="1" x14ac:dyDescent="0.25">
      <c r="A51" s="11">
        <v>46</v>
      </c>
      <c r="B51" s="31" t="s">
        <v>39</v>
      </c>
      <c r="C51" s="11" t="s">
        <v>22</v>
      </c>
      <c r="D51" s="11">
        <f t="shared" si="0"/>
        <v>2</v>
      </c>
      <c r="E51" s="11" t="s">
        <v>9</v>
      </c>
      <c r="F51" s="19"/>
      <c r="G51" s="19">
        <v>1</v>
      </c>
      <c r="H51" s="19"/>
      <c r="I51" s="19"/>
      <c r="J51" s="19"/>
      <c r="K51" s="19"/>
      <c r="L51" s="19"/>
      <c r="M51" s="19"/>
      <c r="N51" s="16">
        <v>1</v>
      </c>
      <c r="O51" s="19"/>
    </row>
    <row r="52" spans="1:15" s="10" customFormat="1" ht="17.25" customHeight="1" x14ac:dyDescent="0.25">
      <c r="A52" s="11">
        <v>47</v>
      </c>
      <c r="B52" s="31" t="s">
        <v>40</v>
      </c>
      <c r="C52" s="11" t="s">
        <v>22</v>
      </c>
      <c r="D52" s="11">
        <f t="shared" si="0"/>
        <v>2</v>
      </c>
      <c r="E52" s="11" t="s">
        <v>9</v>
      </c>
      <c r="F52" s="19"/>
      <c r="G52" s="19">
        <v>2</v>
      </c>
      <c r="H52" s="19"/>
      <c r="I52" s="19"/>
      <c r="J52" s="19"/>
      <c r="K52" s="19"/>
      <c r="L52" s="19"/>
      <c r="M52" s="19"/>
      <c r="N52" s="19"/>
      <c r="O52" s="19"/>
    </row>
    <row r="53" spans="1:15" s="10" customFormat="1" ht="17.25" customHeight="1" x14ac:dyDescent="0.25">
      <c r="A53" s="11">
        <v>48</v>
      </c>
      <c r="B53" s="33" t="s">
        <v>42</v>
      </c>
      <c r="C53" s="11" t="s">
        <v>22</v>
      </c>
      <c r="D53" s="11">
        <f t="shared" si="0"/>
        <v>2</v>
      </c>
      <c r="E53" s="11" t="s">
        <v>9</v>
      </c>
      <c r="F53" s="19"/>
      <c r="G53" s="19">
        <v>1</v>
      </c>
      <c r="H53" s="19"/>
      <c r="I53" s="19"/>
      <c r="J53" s="19"/>
      <c r="K53" s="19"/>
      <c r="L53" s="19"/>
      <c r="M53" s="19"/>
      <c r="N53" s="16">
        <v>1</v>
      </c>
      <c r="O53" s="19"/>
    </row>
    <row r="54" spans="1:15" s="10" customFormat="1" ht="17.25" customHeight="1" x14ac:dyDescent="0.25">
      <c r="A54" s="11">
        <v>49</v>
      </c>
      <c r="B54" s="43" t="s">
        <v>54</v>
      </c>
      <c r="C54" s="40" t="s">
        <v>22</v>
      </c>
      <c r="D54" s="40">
        <f t="shared" si="0"/>
        <v>2</v>
      </c>
      <c r="E54" s="40" t="s">
        <v>9</v>
      </c>
      <c r="F54" s="35"/>
      <c r="G54" s="35">
        <v>2</v>
      </c>
      <c r="H54" s="19"/>
      <c r="I54" s="19"/>
      <c r="J54" s="19"/>
      <c r="K54" s="19"/>
      <c r="L54" s="19"/>
      <c r="M54" s="19"/>
      <c r="N54" s="19"/>
      <c r="O54" s="19"/>
    </row>
    <row r="55" spans="1:15" s="10" customFormat="1" ht="17.25" customHeight="1" x14ac:dyDescent="0.25">
      <c r="A55" s="11">
        <v>50</v>
      </c>
      <c r="B55" s="31" t="s">
        <v>32</v>
      </c>
      <c r="C55" s="11" t="s">
        <v>96</v>
      </c>
      <c r="D55" s="11">
        <f t="shared" si="0"/>
        <v>2</v>
      </c>
      <c r="E55" s="11" t="s">
        <v>9</v>
      </c>
      <c r="F55" s="19"/>
      <c r="G55" s="19"/>
      <c r="H55" s="19"/>
      <c r="I55" s="19"/>
      <c r="J55" s="19"/>
      <c r="K55" s="19"/>
      <c r="L55" s="19"/>
      <c r="M55" s="19"/>
      <c r="N55" s="19">
        <v>1</v>
      </c>
      <c r="O55" s="19">
        <v>1</v>
      </c>
    </row>
    <row r="56" spans="1:15" s="10" customFormat="1" ht="17.25" customHeight="1" x14ac:dyDescent="0.25">
      <c r="A56" s="11">
        <v>51</v>
      </c>
      <c r="B56" s="31" t="s">
        <v>34</v>
      </c>
      <c r="C56" s="11" t="s">
        <v>60</v>
      </c>
      <c r="D56" s="11">
        <f t="shared" si="0"/>
        <v>2</v>
      </c>
      <c r="E56" s="11" t="s">
        <v>9</v>
      </c>
      <c r="F56" s="19"/>
      <c r="G56" s="19"/>
      <c r="H56" s="19">
        <v>1</v>
      </c>
      <c r="I56" s="19"/>
      <c r="J56" s="19"/>
      <c r="K56" s="19"/>
      <c r="L56" s="19"/>
      <c r="M56" s="19"/>
      <c r="N56" s="19">
        <v>1</v>
      </c>
      <c r="O56" s="19"/>
    </row>
    <row r="57" spans="1:15" s="10" customFormat="1" ht="17.25" customHeight="1" x14ac:dyDescent="0.25">
      <c r="A57" s="11">
        <v>52</v>
      </c>
      <c r="B57" s="31" t="s">
        <v>31</v>
      </c>
      <c r="C57" s="11" t="s">
        <v>60</v>
      </c>
      <c r="D57" s="11">
        <f t="shared" si="0"/>
        <v>2</v>
      </c>
      <c r="E57" s="11" t="s">
        <v>9</v>
      </c>
      <c r="F57" s="19"/>
      <c r="G57" s="19"/>
      <c r="H57" s="19">
        <v>1</v>
      </c>
      <c r="I57" s="19"/>
      <c r="J57" s="19"/>
      <c r="K57" s="19"/>
      <c r="L57" s="19"/>
      <c r="M57" s="19"/>
      <c r="N57" s="19">
        <v>1</v>
      </c>
      <c r="O57" s="19"/>
    </row>
    <row r="58" spans="1:15" s="10" customFormat="1" ht="17.25" customHeight="1" x14ac:dyDescent="0.25">
      <c r="A58" s="11">
        <v>53</v>
      </c>
      <c r="B58" s="31" t="s">
        <v>87</v>
      </c>
      <c r="C58" s="11" t="s">
        <v>60</v>
      </c>
      <c r="D58" s="11">
        <f t="shared" si="0"/>
        <v>2</v>
      </c>
      <c r="E58" s="11" t="s">
        <v>9</v>
      </c>
      <c r="F58" s="19"/>
      <c r="G58" s="19"/>
      <c r="H58" s="19">
        <v>2</v>
      </c>
      <c r="I58" s="19"/>
      <c r="J58" s="19"/>
      <c r="K58" s="19"/>
      <c r="L58" s="19"/>
      <c r="M58" s="19"/>
      <c r="N58" s="19"/>
      <c r="O58" s="19"/>
    </row>
    <row r="59" spans="1:15" s="10" customFormat="1" ht="17.25" customHeight="1" x14ac:dyDescent="0.25">
      <c r="A59" s="11">
        <v>54</v>
      </c>
      <c r="B59" s="31" t="s">
        <v>88</v>
      </c>
      <c r="C59" s="11" t="s">
        <v>90</v>
      </c>
      <c r="D59" s="11">
        <f t="shared" si="0"/>
        <v>2</v>
      </c>
      <c r="E59" s="11" t="s">
        <v>9</v>
      </c>
      <c r="F59" s="19"/>
      <c r="G59" s="19"/>
      <c r="H59" s="19">
        <v>1</v>
      </c>
      <c r="I59" s="19"/>
      <c r="J59" s="19"/>
      <c r="K59" s="19"/>
      <c r="L59" s="19"/>
      <c r="M59" s="19"/>
      <c r="N59" s="19">
        <v>1</v>
      </c>
      <c r="O59" s="19"/>
    </row>
    <row r="60" spans="1:15" s="10" customFormat="1" ht="17.25" customHeight="1" x14ac:dyDescent="0.25">
      <c r="A60" s="11">
        <v>55</v>
      </c>
      <c r="B60" s="19" t="s">
        <v>63</v>
      </c>
      <c r="C60" s="11" t="s">
        <v>66</v>
      </c>
      <c r="D60" s="11">
        <f t="shared" si="0"/>
        <v>2</v>
      </c>
      <c r="E60" s="11" t="s">
        <v>9</v>
      </c>
      <c r="F60" s="19"/>
      <c r="G60" s="19"/>
      <c r="H60" s="19"/>
      <c r="I60" s="19"/>
      <c r="J60" s="19"/>
      <c r="K60" s="19"/>
      <c r="L60" s="19"/>
      <c r="M60" s="19"/>
      <c r="N60" s="19">
        <v>2</v>
      </c>
      <c r="O60" s="19"/>
    </row>
    <row r="61" spans="1:15" s="10" customFormat="1" ht="17.25" customHeight="1" x14ac:dyDescent="0.25">
      <c r="A61" s="11">
        <v>56</v>
      </c>
      <c r="B61" s="19" t="s">
        <v>52</v>
      </c>
      <c r="C61" s="11" t="s">
        <v>53</v>
      </c>
      <c r="D61" s="11">
        <f t="shared" si="0"/>
        <v>2</v>
      </c>
      <c r="E61" s="11" t="s">
        <v>9</v>
      </c>
      <c r="F61" s="19"/>
      <c r="G61" s="19"/>
      <c r="H61" s="19"/>
      <c r="I61" s="19"/>
      <c r="J61" s="19"/>
      <c r="K61" s="19"/>
      <c r="L61" s="19"/>
      <c r="M61" s="19"/>
      <c r="N61" s="19">
        <v>2</v>
      </c>
      <c r="O61" s="19"/>
    </row>
    <row r="62" spans="1:15" s="10" customFormat="1" ht="17.25" customHeight="1" x14ac:dyDescent="0.25">
      <c r="A62" s="11">
        <v>57</v>
      </c>
      <c r="B62" s="19" t="s">
        <v>74</v>
      </c>
      <c r="C62" s="11" t="s">
        <v>61</v>
      </c>
      <c r="D62" s="11">
        <f t="shared" si="0"/>
        <v>2</v>
      </c>
      <c r="E62" s="11" t="s">
        <v>9</v>
      </c>
      <c r="F62" s="19"/>
      <c r="G62" s="19"/>
      <c r="H62" s="19"/>
      <c r="I62" s="19"/>
      <c r="J62" s="19"/>
      <c r="K62" s="19"/>
      <c r="L62" s="19">
        <v>2</v>
      </c>
      <c r="M62" s="19"/>
      <c r="N62" s="19"/>
      <c r="O62" s="19"/>
    </row>
    <row r="63" spans="1:15" s="10" customFormat="1" ht="17.25" customHeight="1" x14ac:dyDescent="0.25">
      <c r="A63" s="11">
        <v>58</v>
      </c>
      <c r="B63" s="19" t="s">
        <v>75</v>
      </c>
      <c r="C63" s="11" t="s">
        <v>61</v>
      </c>
      <c r="D63" s="11">
        <f t="shared" si="0"/>
        <v>2</v>
      </c>
      <c r="E63" s="11" t="s">
        <v>9</v>
      </c>
      <c r="F63" s="19"/>
      <c r="G63" s="19"/>
      <c r="H63" s="19"/>
      <c r="I63" s="19"/>
      <c r="J63" s="19"/>
      <c r="K63" s="19"/>
      <c r="L63" s="19">
        <v>2</v>
      </c>
      <c r="M63" s="19"/>
      <c r="N63" s="19"/>
      <c r="O63" s="19"/>
    </row>
    <row r="64" spans="1:15" s="10" customFormat="1" ht="17.25" customHeight="1" x14ac:dyDescent="0.25">
      <c r="A64" s="11">
        <v>59</v>
      </c>
      <c r="B64" s="19" t="s">
        <v>76</v>
      </c>
      <c r="C64" s="11" t="s">
        <v>61</v>
      </c>
      <c r="D64" s="11">
        <f t="shared" si="0"/>
        <v>2</v>
      </c>
      <c r="E64" s="11" t="s">
        <v>9</v>
      </c>
      <c r="F64" s="19"/>
      <c r="G64" s="19"/>
      <c r="H64" s="19"/>
      <c r="I64" s="19"/>
      <c r="J64" s="19"/>
      <c r="K64" s="19"/>
      <c r="L64" s="19">
        <v>2</v>
      </c>
      <c r="M64" s="19"/>
      <c r="N64" s="19"/>
      <c r="O64" s="19"/>
    </row>
    <row r="65" spans="1:16" s="10" customFormat="1" ht="17.25" customHeight="1" x14ac:dyDescent="0.25">
      <c r="A65" s="11">
        <v>60</v>
      </c>
      <c r="B65" s="19" t="s">
        <v>94</v>
      </c>
      <c r="C65" s="11" t="s">
        <v>61</v>
      </c>
      <c r="D65" s="11">
        <f t="shared" si="0"/>
        <v>2</v>
      </c>
      <c r="E65" s="11" t="s">
        <v>9</v>
      </c>
      <c r="F65" s="19"/>
      <c r="G65" s="19"/>
      <c r="H65" s="19"/>
      <c r="I65" s="19"/>
      <c r="J65" s="19"/>
      <c r="K65" s="19"/>
      <c r="L65" s="19">
        <v>2</v>
      </c>
      <c r="M65" s="19"/>
      <c r="N65" s="19"/>
      <c r="O65" s="19"/>
    </row>
    <row r="66" spans="1:16" s="10" customFormat="1" ht="17.25" customHeight="1" x14ac:dyDescent="0.25">
      <c r="A66" s="11">
        <v>61</v>
      </c>
      <c r="B66" s="19" t="s">
        <v>77</v>
      </c>
      <c r="C66" s="11" t="s">
        <v>61</v>
      </c>
      <c r="D66" s="11">
        <f t="shared" si="0"/>
        <v>2</v>
      </c>
      <c r="E66" s="11" t="s">
        <v>9</v>
      </c>
      <c r="F66" s="19"/>
      <c r="G66" s="19"/>
      <c r="H66" s="19"/>
      <c r="I66" s="19"/>
      <c r="J66" s="19"/>
      <c r="K66" s="19"/>
      <c r="L66" s="19">
        <v>2</v>
      </c>
      <c r="M66" s="19"/>
      <c r="N66" s="19"/>
      <c r="O66" s="19"/>
    </row>
    <row r="67" spans="1:16" s="10" customFormat="1" ht="17.25" customHeight="1" x14ac:dyDescent="0.25">
      <c r="A67" s="11">
        <v>62</v>
      </c>
      <c r="B67" s="19" t="s">
        <v>78</v>
      </c>
      <c r="C67" s="11" t="s">
        <v>89</v>
      </c>
      <c r="D67" s="11">
        <f t="shared" si="0"/>
        <v>2</v>
      </c>
      <c r="E67" s="11" t="s">
        <v>9</v>
      </c>
      <c r="F67" s="19"/>
      <c r="G67" s="19"/>
      <c r="H67" s="19"/>
      <c r="I67" s="19"/>
      <c r="J67" s="19"/>
      <c r="K67" s="19"/>
      <c r="L67" s="19"/>
      <c r="M67" s="19">
        <v>2</v>
      </c>
      <c r="N67" s="19"/>
      <c r="O67" s="19"/>
    </row>
    <row r="68" spans="1:16" s="10" customFormat="1" ht="17.25" customHeight="1" x14ac:dyDescent="0.25">
      <c r="A68" s="11">
        <v>63</v>
      </c>
      <c r="B68" s="19" t="s">
        <v>83</v>
      </c>
      <c r="C68" s="11" t="s">
        <v>89</v>
      </c>
      <c r="D68" s="11">
        <f t="shared" si="0"/>
        <v>2</v>
      </c>
      <c r="E68" s="11" t="s">
        <v>9</v>
      </c>
      <c r="F68" s="19"/>
      <c r="G68" s="19"/>
      <c r="H68" s="19"/>
      <c r="I68" s="19"/>
      <c r="J68" s="19"/>
      <c r="K68" s="19"/>
      <c r="L68" s="19"/>
      <c r="M68" s="19">
        <v>2</v>
      </c>
      <c r="N68" s="19"/>
      <c r="O68" s="19"/>
    </row>
    <row r="69" spans="1:16" s="10" customFormat="1" ht="17.25" customHeight="1" x14ac:dyDescent="0.25">
      <c r="A69" s="11">
        <v>64</v>
      </c>
      <c r="B69" s="19" t="s">
        <v>85</v>
      </c>
      <c r="C69" s="11" t="s">
        <v>89</v>
      </c>
      <c r="D69" s="11">
        <f t="shared" si="0"/>
        <v>2</v>
      </c>
      <c r="E69" s="11" t="s">
        <v>9</v>
      </c>
      <c r="F69" s="19"/>
      <c r="G69" s="19"/>
      <c r="H69" s="19"/>
      <c r="I69" s="19"/>
      <c r="J69" s="19"/>
      <c r="K69" s="19"/>
      <c r="L69" s="19"/>
      <c r="M69" s="19">
        <v>2</v>
      </c>
      <c r="N69" s="19"/>
      <c r="O69" s="19"/>
    </row>
    <row r="70" spans="1:16" s="10" customFormat="1" ht="17.25" customHeight="1" x14ac:dyDescent="0.25">
      <c r="A70" s="11">
        <v>65</v>
      </c>
      <c r="B70" s="19" t="s">
        <v>93</v>
      </c>
      <c r="C70" s="11" t="s">
        <v>89</v>
      </c>
      <c r="D70" s="11">
        <f t="shared" si="0"/>
        <v>2</v>
      </c>
      <c r="E70" s="11" t="s">
        <v>9</v>
      </c>
      <c r="F70" s="19"/>
      <c r="G70" s="19"/>
      <c r="H70" s="19"/>
      <c r="I70" s="19"/>
      <c r="J70" s="19"/>
      <c r="K70" s="19"/>
      <c r="L70" s="19"/>
      <c r="M70" s="19">
        <v>2</v>
      </c>
      <c r="N70" s="19"/>
      <c r="O70" s="19"/>
    </row>
    <row r="71" spans="1:16" ht="17.25" customHeight="1" x14ac:dyDescent="0.25">
      <c r="A71" s="17"/>
      <c r="B71" s="103" t="s">
        <v>67</v>
      </c>
      <c r="C71" s="103"/>
      <c r="D71" s="29">
        <f t="shared" si="0"/>
        <v>127</v>
      </c>
      <c r="E71" s="28"/>
      <c r="F71" s="28">
        <f t="shared" ref="F71:O71" si="1">SUM(F6:F70)</f>
        <v>16</v>
      </c>
      <c r="G71" s="28">
        <f t="shared" si="1"/>
        <v>18</v>
      </c>
      <c r="H71" s="28">
        <f t="shared" si="1"/>
        <v>5</v>
      </c>
      <c r="I71" s="28">
        <f t="shared" si="1"/>
        <v>12</v>
      </c>
      <c r="J71" s="28">
        <f t="shared" si="1"/>
        <v>5</v>
      </c>
      <c r="K71" s="28">
        <f t="shared" si="1"/>
        <v>0</v>
      </c>
      <c r="L71" s="28">
        <f t="shared" si="1"/>
        <v>10</v>
      </c>
      <c r="M71" s="28">
        <f t="shared" si="1"/>
        <v>8</v>
      </c>
      <c r="N71" s="28">
        <f t="shared" si="1"/>
        <v>51</v>
      </c>
      <c r="O71" s="28">
        <f t="shared" si="1"/>
        <v>2</v>
      </c>
      <c r="P71" s="6">
        <f>SUM(F71:O71)</f>
        <v>127</v>
      </c>
    </row>
    <row r="72" spans="1:16" ht="17.25" customHeight="1" x14ac:dyDescent="0.25">
      <c r="B72" s="6" t="s">
        <v>101</v>
      </c>
    </row>
    <row r="73" spans="1:16" ht="17.25" customHeight="1" x14ac:dyDescent="0.25">
      <c r="A73" s="3"/>
      <c r="B73" s="27" t="s">
        <v>97</v>
      </c>
      <c r="C73" s="6" t="s">
        <v>98</v>
      </c>
      <c r="D73" s="6">
        <v>10</v>
      </c>
      <c r="E73" s="3"/>
      <c r="G73" s="3" t="s">
        <v>69</v>
      </c>
      <c r="H73" s="6" t="s">
        <v>98</v>
      </c>
      <c r="I73" s="6">
        <v>3</v>
      </c>
    </row>
    <row r="74" spans="1:16" ht="17.25" customHeight="1" x14ac:dyDescent="0.25">
      <c r="C74" s="6" t="s">
        <v>99</v>
      </c>
      <c r="D74" s="6">
        <v>6</v>
      </c>
      <c r="H74" s="6" t="s">
        <v>99</v>
      </c>
      <c r="I74" s="6">
        <v>2</v>
      </c>
    </row>
    <row r="75" spans="1:16" ht="17.25" customHeight="1" x14ac:dyDescent="0.25">
      <c r="B75" s="27" t="s">
        <v>22</v>
      </c>
      <c r="C75" s="24" t="s">
        <v>98</v>
      </c>
      <c r="D75" s="25">
        <f>2+6</f>
        <v>8</v>
      </c>
      <c r="G75" s="3" t="s">
        <v>96</v>
      </c>
      <c r="H75" s="6" t="s">
        <v>98</v>
      </c>
      <c r="I75" s="6">
        <v>1</v>
      </c>
    </row>
    <row r="76" spans="1:16" ht="17.25" customHeight="1" x14ac:dyDescent="0.25">
      <c r="B76" s="23"/>
      <c r="C76" s="24" t="s">
        <v>99</v>
      </c>
      <c r="D76" s="25">
        <f>16+6</f>
        <v>22</v>
      </c>
      <c r="H76" s="6" t="s">
        <v>99</v>
      </c>
      <c r="I76" s="6">
        <v>1</v>
      </c>
    </row>
    <row r="77" spans="1:16" ht="17.25" customHeight="1" x14ac:dyDescent="0.25">
      <c r="B77" s="27" t="s">
        <v>71</v>
      </c>
      <c r="C77" s="6" t="s">
        <v>98</v>
      </c>
      <c r="D77" s="6">
        <v>2</v>
      </c>
      <c r="G77" s="3" t="s">
        <v>70</v>
      </c>
      <c r="H77" s="6" t="s">
        <v>98</v>
      </c>
      <c r="I77" s="6">
        <v>10</v>
      </c>
    </row>
    <row r="78" spans="1:16" ht="17.25" customHeight="1" x14ac:dyDescent="0.25">
      <c r="B78" s="27"/>
      <c r="C78" s="24" t="s">
        <v>99</v>
      </c>
      <c r="D78" s="6">
        <v>3</v>
      </c>
      <c r="G78" s="3" t="s">
        <v>92</v>
      </c>
      <c r="H78" s="6" t="s">
        <v>99</v>
      </c>
      <c r="I78" s="6">
        <v>8</v>
      </c>
    </row>
    <row r="79" spans="1:16" ht="17.25" customHeight="1" x14ac:dyDescent="0.25">
      <c r="B79" s="27" t="s">
        <v>72</v>
      </c>
      <c r="C79" s="6" t="s">
        <v>98</v>
      </c>
      <c r="D79" s="6">
        <f>N6+N7+N9+N15+N17+N18+N20+N21+N22+N26+N27+N36+N37+N39+N41+N42+N59+N60+N61</f>
        <v>23</v>
      </c>
      <c r="I79" s="26">
        <f>SUM(I73:I78)</f>
        <v>25</v>
      </c>
    </row>
    <row r="80" spans="1:16" ht="17.25" customHeight="1" x14ac:dyDescent="0.25">
      <c r="C80" s="24" t="s">
        <v>99</v>
      </c>
      <c r="D80" s="6">
        <f>N8+N10+N11+N12+N13+N23+N28+N29+N30+N31+N32+N33+N34+N40+N43+N44+N46+N47+N51+N53+N55+N56+N57</f>
        <v>28</v>
      </c>
    </row>
    <row r="81" spans="1:15" ht="17.25" customHeight="1" x14ac:dyDescent="0.25">
      <c r="D81" s="26">
        <f>SUM(D73:D80)</f>
        <v>102</v>
      </c>
      <c r="K81" s="45">
        <f>I79+D81</f>
        <v>127</v>
      </c>
    </row>
    <row r="82" spans="1:15" ht="18" customHeight="1" x14ac:dyDescent="0.25">
      <c r="A82" s="101" t="s">
        <v>104</v>
      </c>
      <c r="B82" s="101"/>
      <c r="C82" s="101" t="s">
        <v>105</v>
      </c>
      <c r="D82" s="101"/>
      <c r="F82" s="101" t="s">
        <v>106</v>
      </c>
      <c r="G82" s="101"/>
      <c r="H82" s="101"/>
      <c r="L82" s="101" t="s">
        <v>107</v>
      </c>
      <c r="M82" s="101"/>
      <c r="N82" s="101"/>
      <c r="O82" s="101"/>
    </row>
    <row r="83" spans="1:15" ht="18" customHeight="1" x14ac:dyDescent="0.25"/>
    <row r="84" spans="1:15" ht="18" customHeight="1" x14ac:dyDescent="0.25"/>
    <row r="85" spans="1:15" ht="18" customHeight="1" x14ac:dyDescent="0.25"/>
    <row r="86" spans="1:15" ht="18" customHeight="1" x14ac:dyDescent="0.25"/>
  </sheetData>
  <mergeCells count="9">
    <mergeCell ref="A82:B82"/>
    <mergeCell ref="C82:D82"/>
    <mergeCell ref="F82:H82"/>
    <mergeCell ref="L82:O82"/>
    <mergeCell ref="D1:O1"/>
    <mergeCell ref="D2:O2"/>
    <mergeCell ref="I3:O3"/>
    <mergeCell ref="A4:O4"/>
    <mergeCell ref="B71:C71"/>
  </mergeCells>
  <printOptions horizontalCentered="1"/>
  <pageMargins left="0.196850393700787" right="0.15748031496063" top="0.39370078740157499" bottom="0.23622047244094499" header="0.196850393700787" footer="0.23622047244094499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1"/>
  <sheetViews>
    <sheetView topLeftCell="A229" zoomScale="80" zoomScaleNormal="80" workbookViewId="0">
      <selection activeCell="A142" sqref="A142:XFD236"/>
    </sheetView>
  </sheetViews>
  <sheetFormatPr defaultColWidth="9" defaultRowHeight="16.5" x14ac:dyDescent="0.25"/>
  <cols>
    <col min="1" max="1" width="6.140625" style="6" customWidth="1"/>
    <col min="2" max="2" width="21.85546875" style="6" customWidth="1"/>
    <col min="3" max="3" width="9.42578125" style="6" customWidth="1"/>
    <col min="4" max="4" width="7.5703125" style="6" customWidth="1"/>
    <col min="5" max="5" width="8.5703125" style="6" customWidth="1"/>
    <col min="6" max="6" width="5.42578125" style="6" customWidth="1"/>
    <col min="7" max="7" width="9.85546875" style="6" customWidth="1"/>
    <col min="8" max="8" width="6" style="6" customWidth="1"/>
    <col min="9" max="9" width="10" style="6" customWidth="1"/>
    <col min="10" max="10" width="7" style="6" customWidth="1"/>
    <col min="11" max="11" width="10" style="6" customWidth="1"/>
    <col min="12" max="12" width="5.140625" style="6" customWidth="1"/>
    <col min="13" max="13" width="10" style="6" customWidth="1"/>
    <col min="14" max="14" width="6.7109375" style="6" customWidth="1"/>
    <col min="15" max="15" width="10" style="6" customWidth="1"/>
    <col min="16" max="16" width="5.140625" style="6" customWidth="1"/>
    <col min="17" max="17" width="9.28515625" style="6" customWidth="1"/>
    <col min="18" max="18" width="5.7109375" style="6" customWidth="1"/>
    <col min="19" max="19" width="10" style="6" customWidth="1"/>
    <col min="20" max="20" width="5.42578125" style="6" customWidth="1"/>
    <col min="21" max="21" width="9.42578125" style="6" customWidth="1"/>
    <col min="22" max="22" width="5.42578125" style="6" customWidth="1"/>
    <col min="23" max="23" width="9.85546875" style="6" customWidth="1"/>
    <col min="24" max="24" width="13.85546875" style="6" customWidth="1"/>
    <col min="25" max="25" width="16.85546875" style="6" customWidth="1"/>
    <col min="26" max="26" width="18.5703125" style="6" customWidth="1"/>
    <col min="27" max="16384" width="9" style="6"/>
  </cols>
  <sheetData>
    <row r="1" spans="1:24" ht="26.25" customHeight="1" x14ac:dyDescent="0.25">
      <c r="A1" s="107" t="s">
        <v>117</v>
      </c>
      <c r="B1" s="107"/>
      <c r="C1" s="107"/>
      <c r="D1" s="107"/>
      <c r="E1" s="101" t="s">
        <v>1</v>
      </c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26.25" customHeight="1" x14ac:dyDescent="0.25">
      <c r="A2" s="101" t="s">
        <v>2</v>
      </c>
      <c r="B2" s="101"/>
      <c r="C2" s="101"/>
      <c r="D2" s="101"/>
      <c r="E2" s="101" t="s">
        <v>102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26.25" customHeight="1" x14ac:dyDescent="0.25">
      <c r="M3" s="9"/>
      <c r="N3" s="9"/>
      <c r="O3" s="9"/>
      <c r="P3" s="9"/>
      <c r="Q3" s="9"/>
      <c r="R3" s="9"/>
      <c r="S3" s="102" t="s">
        <v>116</v>
      </c>
      <c r="T3" s="102"/>
      <c r="U3" s="102"/>
      <c r="V3" s="102"/>
      <c r="W3" s="102"/>
      <c r="X3" s="102"/>
    </row>
    <row r="4" spans="1:24" s="7" customFormat="1" ht="51" customHeight="1" x14ac:dyDescent="0.3">
      <c r="A4" s="106" t="s">
        <v>103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83.25" customHeight="1" x14ac:dyDescent="0.25">
      <c r="A5" s="1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9" t="s">
        <v>91</v>
      </c>
      <c r="G5" s="30" t="s">
        <v>108</v>
      </c>
      <c r="H5" s="29" t="s">
        <v>22</v>
      </c>
      <c r="I5" s="30" t="s">
        <v>108</v>
      </c>
      <c r="J5" s="29" t="s">
        <v>69</v>
      </c>
      <c r="K5" s="30" t="s">
        <v>108</v>
      </c>
      <c r="L5" s="29" t="s">
        <v>18</v>
      </c>
      <c r="M5" s="30" t="s">
        <v>108</v>
      </c>
      <c r="N5" s="29" t="s">
        <v>71</v>
      </c>
      <c r="O5" s="30" t="s">
        <v>108</v>
      </c>
      <c r="P5" s="29" t="s">
        <v>70</v>
      </c>
      <c r="Q5" s="30" t="s">
        <v>108</v>
      </c>
      <c r="R5" s="29" t="s">
        <v>92</v>
      </c>
      <c r="S5" s="30" t="s">
        <v>108</v>
      </c>
      <c r="T5" s="34" t="s">
        <v>72</v>
      </c>
      <c r="U5" s="30" t="s">
        <v>108</v>
      </c>
      <c r="V5" s="29" t="s">
        <v>96</v>
      </c>
      <c r="W5" s="30" t="s">
        <v>108</v>
      </c>
      <c r="X5" s="29" t="s">
        <v>109</v>
      </c>
    </row>
    <row r="6" spans="1:24" s="10" customFormat="1" ht="17.25" customHeight="1" x14ac:dyDescent="0.25">
      <c r="A6" s="48">
        <v>1</v>
      </c>
      <c r="B6" s="49" t="s">
        <v>10</v>
      </c>
      <c r="C6" s="50" t="s">
        <v>8</v>
      </c>
      <c r="D6" s="54">
        <f t="shared" ref="D6:D53" si="0">F6+H6+J6+L6+N6+P6+R6+T6+V6</f>
        <v>2</v>
      </c>
      <c r="E6" s="48" t="s">
        <v>9</v>
      </c>
      <c r="F6" s="51">
        <v>1</v>
      </c>
      <c r="G6" s="52">
        <v>670000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>
        <v>1</v>
      </c>
      <c r="U6" s="52">
        <v>670000</v>
      </c>
      <c r="V6" s="51"/>
      <c r="W6" s="51"/>
      <c r="X6" s="52">
        <f t="shared" ref="X6:X25" si="1">(F6*G6)+(T6*U6)</f>
        <v>1340000</v>
      </c>
    </row>
    <row r="7" spans="1:24" s="10" customFormat="1" ht="17.25" customHeight="1" x14ac:dyDescent="0.25">
      <c r="A7" s="48">
        <v>2</v>
      </c>
      <c r="B7" s="49" t="s">
        <v>14</v>
      </c>
      <c r="C7" s="50" t="s">
        <v>15</v>
      </c>
      <c r="D7" s="54">
        <f t="shared" si="0"/>
        <v>2</v>
      </c>
      <c r="E7" s="48" t="s">
        <v>9</v>
      </c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>
        <v>2</v>
      </c>
      <c r="U7" s="52">
        <v>670000</v>
      </c>
      <c r="V7" s="51"/>
      <c r="W7" s="51"/>
      <c r="X7" s="52">
        <f t="shared" si="1"/>
        <v>1340000</v>
      </c>
    </row>
    <row r="8" spans="1:24" s="10" customFormat="1" ht="17.25" customHeight="1" x14ac:dyDescent="0.25">
      <c r="A8" s="48">
        <v>3</v>
      </c>
      <c r="B8" s="53" t="s">
        <v>16</v>
      </c>
      <c r="C8" s="50" t="s">
        <v>58</v>
      </c>
      <c r="D8" s="54">
        <f t="shared" si="0"/>
        <v>2</v>
      </c>
      <c r="E8" s="48" t="s">
        <v>9</v>
      </c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>
        <v>2</v>
      </c>
      <c r="U8" s="52">
        <v>640000</v>
      </c>
      <c r="V8" s="51"/>
      <c r="W8" s="51"/>
      <c r="X8" s="52">
        <f t="shared" si="1"/>
        <v>1280000</v>
      </c>
    </row>
    <row r="9" spans="1:24" s="10" customFormat="1" ht="17.25" customHeight="1" x14ac:dyDescent="0.25">
      <c r="A9" s="48">
        <v>4</v>
      </c>
      <c r="B9" s="49" t="s">
        <v>17</v>
      </c>
      <c r="C9" s="50" t="s">
        <v>62</v>
      </c>
      <c r="D9" s="54">
        <f t="shared" si="0"/>
        <v>2</v>
      </c>
      <c r="E9" s="48" t="s">
        <v>9</v>
      </c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>
        <v>2</v>
      </c>
      <c r="U9" s="52">
        <v>670000</v>
      </c>
      <c r="V9" s="51"/>
      <c r="W9" s="51"/>
      <c r="X9" s="52">
        <f t="shared" si="1"/>
        <v>1340000</v>
      </c>
    </row>
    <row r="10" spans="1:24" s="10" customFormat="1" ht="17.25" customHeight="1" x14ac:dyDescent="0.25">
      <c r="A10" s="48">
        <v>5</v>
      </c>
      <c r="B10" s="49" t="s">
        <v>11</v>
      </c>
      <c r="C10" s="50" t="s">
        <v>58</v>
      </c>
      <c r="D10" s="54">
        <f t="shared" si="0"/>
        <v>2</v>
      </c>
      <c r="E10" s="48" t="s">
        <v>9</v>
      </c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>
        <v>2</v>
      </c>
      <c r="U10" s="52">
        <v>640000</v>
      </c>
      <c r="V10" s="51"/>
      <c r="W10" s="51"/>
      <c r="X10" s="52">
        <f t="shared" si="1"/>
        <v>1280000</v>
      </c>
    </row>
    <row r="11" spans="1:24" s="10" customFormat="1" ht="17.25" customHeight="1" x14ac:dyDescent="0.25">
      <c r="A11" s="48">
        <v>6</v>
      </c>
      <c r="B11" s="49" t="s">
        <v>13</v>
      </c>
      <c r="C11" s="50" t="s">
        <v>12</v>
      </c>
      <c r="D11" s="54">
        <f t="shared" si="0"/>
        <v>2</v>
      </c>
      <c r="E11" s="48" t="s">
        <v>9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>
        <v>2</v>
      </c>
      <c r="U11" s="52">
        <v>640000</v>
      </c>
      <c r="V11" s="51"/>
      <c r="W11" s="51"/>
      <c r="X11" s="52">
        <f t="shared" si="1"/>
        <v>1280000</v>
      </c>
    </row>
    <row r="12" spans="1:24" s="10" customFormat="1" ht="17.25" customHeight="1" x14ac:dyDescent="0.25">
      <c r="A12" s="48">
        <v>7</v>
      </c>
      <c r="B12" s="49" t="s">
        <v>57</v>
      </c>
      <c r="C12" s="50" t="s">
        <v>58</v>
      </c>
      <c r="D12" s="54">
        <f t="shared" si="0"/>
        <v>2</v>
      </c>
      <c r="E12" s="48" t="s">
        <v>9</v>
      </c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>
        <v>2</v>
      </c>
      <c r="U12" s="52">
        <v>640000</v>
      </c>
      <c r="V12" s="51"/>
      <c r="W12" s="51"/>
      <c r="X12" s="52">
        <f t="shared" si="1"/>
        <v>1280000</v>
      </c>
    </row>
    <row r="13" spans="1:24" s="10" customFormat="1" ht="17.25" customHeight="1" x14ac:dyDescent="0.25">
      <c r="A13" s="48">
        <v>8</v>
      </c>
      <c r="B13" s="49" t="s">
        <v>95</v>
      </c>
      <c r="C13" s="50" t="s">
        <v>58</v>
      </c>
      <c r="D13" s="54">
        <f t="shared" si="0"/>
        <v>2</v>
      </c>
      <c r="E13" s="48" t="s">
        <v>9</v>
      </c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>
        <v>2</v>
      </c>
      <c r="U13" s="52">
        <v>640000</v>
      </c>
      <c r="V13" s="51"/>
      <c r="W13" s="51"/>
      <c r="X13" s="52">
        <f t="shared" si="1"/>
        <v>1280000</v>
      </c>
    </row>
    <row r="14" spans="1:24" s="10" customFormat="1" ht="17.25" customHeight="1" x14ac:dyDescent="0.25">
      <c r="A14" s="48">
        <v>9</v>
      </c>
      <c r="B14" s="49" t="s">
        <v>45</v>
      </c>
      <c r="C14" s="50" t="s">
        <v>8</v>
      </c>
      <c r="D14" s="54">
        <f t="shared" si="0"/>
        <v>1</v>
      </c>
      <c r="E14" s="48" t="s">
        <v>9</v>
      </c>
      <c r="F14" s="51">
        <v>1</v>
      </c>
      <c r="G14" s="52">
        <v>620000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1"/>
      <c r="W14" s="51"/>
      <c r="X14" s="52">
        <f t="shared" si="1"/>
        <v>620000</v>
      </c>
    </row>
    <row r="15" spans="1:24" s="10" customFormat="1" ht="17.25" customHeight="1" x14ac:dyDescent="0.25">
      <c r="A15" s="48">
        <v>10</v>
      </c>
      <c r="B15" s="49" t="s">
        <v>19</v>
      </c>
      <c r="C15" s="50" t="s">
        <v>8</v>
      </c>
      <c r="D15" s="54">
        <f t="shared" si="0"/>
        <v>2</v>
      </c>
      <c r="E15" s="48" t="s">
        <v>9</v>
      </c>
      <c r="F15" s="51">
        <v>1</v>
      </c>
      <c r="G15" s="52">
        <v>670000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>
        <v>1</v>
      </c>
      <c r="U15" s="52">
        <v>670000</v>
      </c>
      <c r="V15" s="51"/>
      <c r="W15" s="51"/>
      <c r="X15" s="52">
        <f t="shared" si="1"/>
        <v>1340000</v>
      </c>
    </row>
    <row r="16" spans="1:24" s="10" customFormat="1" ht="17.25" customHeight="1" x14ac:dyDescent="0.25">
      <c r="A16" s="54">
        <v>11</v>
      </c>
      <c r="B16" s="55" t="s">
        <v>20</v>
      </c>
      <c r="C16" s="56" t="s">
        <v>8</v>
      </c>
      <c r="D16" s="54">
        <f t="shared" si="0"/>
        <v>2</v>
      </c>
      <c r="E16" s="54" t="s">
        <v>9</v>
      </c>
      <c r="F16" s="57">
        <v>2</v>
      </c>
      <c r="G16" s="52">
        <v>670000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2"/>
      <c r="V16" s="51"/>
      <c r="W16" s="51"/>
      <c r="X16" s="52">
        <f t="shared" si="1"/>
        <v>1340000</v>
      </c>
    </row>
    <row r="17" spans="1:24" s="10" customFormat="1" ht="17.25" customHeight="1" x14ac:dyDescent="0.25">
      <c r="A17" s="48">
        <v>12</v>
      </c>
      <c r="B17" s="49" t="s">
        <v>21</v>
      </c>
      <c r="C17" s="50" t="s">
        <v>8</v>
      </c>
      <c r="D17" s="54">
        <f t="shared" si="0"/>
        <v>2</v>
      </c>
      <c r="E17" s="48" t="s">
        <v>9</v>
      </c>
      <c r="F17" s="51">
        <v>1</v>
      </c>
      <c r="G17" s="52">
        <v>670000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7">
        <v>1</v>
      </c>
      <c r="U17" s="52">
        <v>670000</v>
      </c>
      <c r="V17" s="51"/>
      <c r="W17" s="51"/>
      <c r="X17" s="52">
        <f t="shared" si="1"/>
        <v>1340000</v>
      </c>
    </row>
    <row r="18" spans="1:24" s="10" customFormat="1" ht="17.25" customHeight="1" x14ac:dyDescent="0.25">
      <c r="A18" s="48">
        <v>13</v>
      </c>
      <c r="B18" s="49" t="s">
        <v>64</v>
      </c>
      <c r="C18" s="50" t="s">
        <v>8</v>
      </c>
      <c r="D18" s="54">
        <f t="shared" si="0"/>
        <v>2</v>
      </c>
      <c r="E18" s="48" t="s">
        <v>9</v>
      </c>
      <c r="F18" s="51">
        <v>1</v>
      </c>
      <c r="G18" s="52">
        <v>670000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8">
        <v>1</v>
      </c>
      <c r="U18" s="52">
        <v>670000</v>
      </c>
      <c r="V18" s="51"/>
      <c r="W18" s="51"/>
      <c r="X18" s="52">
        <f t="shared" si="1"/>
        <v>1340000</v>
      </c>
    </row>
    <row r="19" spans="1:24" s="10" customFormat="1" ht="17.25" customHeight="1" x14ac:dyDescent="0.25">
      <c r="A19" s="48">
        <v>14</v>
      </c>
      <c r="B19" s="59" t="s">
        <v>36</v>
      </c>
      <c r="C19" s="56" t="s">
        <v>8</v>
      </c>
      <c r="D19" s="54">
        <f t="shared" si="0"/>
        <v>2</v>
      </c>
      <c r="E19" s="54" t="s">
        <v>9</v>
      </c>
      <c r="F19" s="57">
        <v>2</v>
      </c>
      <c r="G19" s="60">
        <v>620000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  <c r="V19" s="51"/>
      <c r="W19" s="51"/>
      <c r="X19" s="52">
        <f t="shared" si="1"/>
        <v>1240000</v>
      </c>
    </row>
    <row r="20" spans="1:24" s="10" customFormat="1" ht="17.25" customHeight="1" x14ac:dyDescent="0.25">
      <c r="A20" s="48">
        <v>15</v>
      </c>
      <c r="B20" s="61" t="s">
        <v>37</v>
      </c>
      <c r="C20" s="62" t="s">
        <v>8</v>
      </c>
      <c r="D20" s="54">
        <f t="shared" si="0"/>
        <v>2</v>
      </c>
      <c r="E20" s="63" t="s">
        <v>9</v>
      </c>
      <c r="F20" s="58">
        <v>1</v>
      </c>
      <c r="G20" s="52">
        <v>670000</v>
      </c>
      <c r="H20" s="52"/>
      <c r="I20" s="52"/>
      <c r="J20" s="52"/>
      <c r="K20" s="52"/>
      <c r="L20" s="51"/>
      <c r="M20" s="51"/>
      <c r="N20" s="51"/>
      <c r="O20" s="51"/>
      <c r="P20" s="51"/>
      <c r="Q20" s="51"/>
      <c r="R20" s="51"/>
      <c r="S20" s="51"/>
      <c r="T20" s="58">
        <v>1</v>
      </c>
      <c r="U20" s="52">
        <v>670000</v>
      </c>
      <c r="V20" s="51"/>
      <c r="W20" s="51"/>
      <c r="X20" s="52">
        <f t="shared" si="1"/>
        <v>1340000</v>
      </c>
    </row>
    <row r="21" spans="1:24" s="10" customFormat="1" ht="17.25" customHeight="1" x14ac:dyDescent="0.25">
      <c r="A21" s="48">
        <v>16</v>
      </c>
      <c r="B21" s="53" t="s">
        <v>38</v>
      </c>
      <c r="C21" s="50" t="s">
        <v>8</v>
      </c>
      <c r="D21" s="54">
        <f t="shared" si="0"/>
        <v>2</v>
      </c>
      <c r="E21" s="48" t="s">
        <v>9</v>
      </c>
      <c r="F21" s="51">
        <v>1</v>
      </c>
      <c r="G21" s="52">
        <v>670000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8">
        <v>1</v>
      </c>
      <c r="U21" s="52">
        <v>670000</v>
      </c>
      <c r="V21" s="51"/>
      <c r="W21" s="51"/>
      <c r="X21" s="52">
        <f t="shared" si="1"/>
        <v>1340000</v>
      </c>
    </row>
    <row r="22" spans="1:24" s="10" customFormat="1" ht="17.25" customHeight="1" x14ac:dyDescent="0.25">
      <c r="A22" s="48">
        <v>17</v>
      </c>
      <c r="B22" s="49" t="s">
        <v>35</v>
      </c>
      <c r="C22" s="50" t="s">
        <v>8</v>
      </c>
      <c r="D22" s="54">
        <f t="shared" si="0"/>
        <v>2</v>
      </c>
      <c r="E22" s="48" t="s">
        <v>9</v>
      </c>
      <c r="F22" s="51">
        <v>1</v>
      </c>
      <c r="G22" s="52">
        <v>670000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>
        <v>1</v>
      </c>
      <c r="U22" s="52">
        <v>670000</v>
      </c>
      <c r="V22" s="51"/>
      <c r="W22" s="51"/>
      <c r="X22" s="52">
        <f t="shared" si="1"/>
        <v>1340000</v>
      </c>
    </row>
    <row r="23" spans="1:24" s="10" customFormat="1" ht="17.25" customHeight="1" x14ac:dyDescent="0.25">
      <c r="A23" s="48">
        <v>18</v>
      </c>
      <c r="B23" s="49" t="s">
        <v>79</v>
      </c>
      <c r="C23" s="50" t="s">
        <v>8</v>
      </c>
      <c r="D23" s="54">
        <f t="shared" si="0"/>
        <v>2</v>
      </c>
      <c r="E23" s="48" t="s">
        <v>9</v>
      </c>
      <c r="F23" s="51">
        <v>1</v>
      </c>
      <c r="G23" s="60">
        <v>620000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7">
        <v>1</v>
      </c>
      <c r="U23" s="52">
        <v>640000</v>
      </c>
      <c r="V23" s="51"/>
      <c r="W23" s="51"/>
      <c r="X23" s="52">
        <f t="shared" si="1"/>
        <v>1260000</v>
      </c>
    </row>
    <row r="24" spans="1:24" s="10" customFormat="1" ht="17.25" customHeight="1" x14ac:dyDescent="0.25">
      <c r="A24" s="48">
        <v>19</v>
      </c>
      <c r="B24" s="61" t="s">
        <v>112</v>
      </c>
      <c r="C24" s="50" t="s">
        <v>8</v>
      </c>
      <c r="D24" s="54">
        <f t="shared" si="0"/>
        <v>1</v>
      </c>
      <c r="E24" s="48" t="s">
        <v>9</v>
      </c>
      <c r="F24" s="51">
        <v>1</v>
      </c>
      <c r="G24" s="60">
        <v>620000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7"/>
      <c r="U24" s="60"/>
      <c r="V24" s="51"/>
      <c r="W24" s="51"/>
      <c r="X24" s="52">
        <f t="shared" si="1"/>
        <v>620000</v>
      </c>
    </row>
    <row r="25" spans="1:24" s="10" customFormat="1" ht="17.25" customHeight="1" x14ac:dyDescent="0.25">
      <c r="A25" s="48">
        <v>20</v>
      </c>
      <c r="B25" s="61" t="s">
        <v>113</v>
      </c>
      <c r="C25" s="50" t="s">
        <v>8</v>
      </c>
      <c r="D25" s="54">
        <f t="shared" si="0"/>
        <v>1</v>
      </c>
      <c r="E25" s="48" t="s">
        <v>9</v>
      </c>
      <c r="F25" s="51">
        <v>1</v>
      </c>
      <c r="G25" s="52">
        <v>670000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7"/>
      <c r="U25" s="60"/>
      <c r="V25" s="51"/>
      <c r="W25" s="51"/>
      <c r="X25" s="52">
        <f t="shared" si="1"/>
        <v>670000</v>
      </c>
    </row>
    <row r="26" spans="1:24" s="10" customFormat="1" ht="17.25" customHeight="1" x14ac:dyDescent="0.25">
      <c r="A26" s="48">
        <v>21</v>
      </c>
      <c r="B26" s="49" t="s">
        <v>46</v>
      </c>
      <c r="C26" s="50" t="s">
        <v>68</v>
      </c>
      <c r="D26" s="54">
        <f t="shared" si="0"/>
        <v>2</v>
      </c>
      <c r="E26" s="48" t="s">
        <v>9</v>
      </c>
      <c r="F26" s="51"/>
      <c r="G26" s="51"/>
      <c r="H26" s="51"/>
      <c r="I26" s="51"/>
      <c r="J26" s="51"/>
      <c r="K26" s="51"/>
      <c r="L26" s="51"/>
      <c r="M26" s="51"/>
      <c r="N26" s="51">
        <v>1</v>
      </c>
      <c r="O26" s="52">
        <v>670000</v>
      </c>
      <c r="P26" s="51"/>
      <c r="Q26" s="51"/>
      <c r="R26" s="51"/>
      <c r="S26" s="51"/>
      <c r="T26" s="51">
        <v>1</v>
      </c>
      <c r="U26" s="52">
        <v>670000</v>
      </c>
      <c r="V26" s="51"/>
      <c r="W26" s="51"/>
      <c r="X26" s="52">
        <f>(N26*O26)+(T26*U26)</f>
        <v>1340000</v>
      </c>
    </row>
    <row r="27" spans="1:24" s="10" customFormat="1" ht="17.25" customHeight="1" x14ac:dyDescent="0.25">
      <c r="A27" s="48">
        <v>22</v>
      </c>
      <c r="B27" s="49" t="s">
        <v>29</v>
      </c>
      <c r="C27" s="50" t="s">
        <v>68</v>
      </c>
      <c r="D27" s="54">
        <f t="shared" si="0"/>
        <v>2</v>
      </c>
      <c r="E27" s="48" t="s">
        <v>9</v>
      </c>
      <c r="F27" s="51"/>
      <c r="G27" s="51"/>
      <c r="H27" s="51"/>
      <c r="I27" s="51"/>
      <c r="J27" s="51"/>
      <c r="K27" s="51"/>
      <c r="L27" s="51"/>
      <c r="M27" s="51"/>
      <c r="N27" s="51">
        <v>1</v>
      </c>
      <c r="O27" s="52">
        <v>670000</v>
      </c>
      <c r="P27" s="51"/>
      <c r="Q27" s="51"/>
      <c r="R27" s="51"/>
      <c r="S27" s="51"/>
      <c r="T27" s="51">
        <v>1</v>
      </c>
      <c r="U27" s="52">
        <v>670000</v>
      </c>
      <c r="V27" s="51"/>
      <c r="W27" s="51"/>
      <c r="X27" s="52">
        <f>(N27*O27)+(T27*U27)</f>
        <v>1340000</v>
      </c>
    </row>
    <row r="28" spans="1:24" s="10" customFormat="1" ht="17.25" customHeight="1" x14ac:dyDescent="0.25">
      <c r="A28" s="48">
        <v>23</v>
      </c>
      <c r="B28" s="49" t="s">
        <v>30</v>
      </c>
      <c r="C28" s="50" t="s">
        <v>68</v>
      </c>
      <c r="D28" s="54">
        <f t="shared" si="0"/>
        <v>2</v>
      </c>
      <c r="E28" s="48" t="s">
        <v>9</v>
      </c>
      <c r="F28" s="51"/>
      <c r="G28" s="51"/>
      <c r="H28" s="51"/>
      <c r="I28" s="51"/>
      <c r="J28" s="51"/>
      <c r="K28" s="51"/>
      <c r="L28" s="51"/>
      <c r="M28" s="51"/>
      <c r="N28" s="51">
        <v>1</v>
      </c>
      <c r="O28" s="52">
        <v>620000</v>
      </c>
      <c r="P28" s="51"/>
      <c r="Q28" s="51"/>
      <c r="R28" s="51"/>
      <c r="S28" s="51"/>
      <c r="T28" s="51">
        <v>1</v>
      </c>
      <c r="U28" s="52">
        <v>640000</v>
      </c>
      <c r="V28" s="51"/>
      <c r="W28" s="51"/>
      <c r="X28" s="52">
        <f>(N28*O28)+(T28*U28)</f>
        <v>1260000</v>
      </c>
    </row>
    <row r="29" spans="1:24" s="10" customFormat="1" ht="17.25" customHeight="1" x14ac:dyDescent="0.25">
      <c r="A29" s="48">
        <v>24</v>
      </c>
      <c r="B29" s="49" t="s">
        <v>59</v>
      </c>
      <c r="C29" s="50" t="s">
        <v>68</v>
      </c>
      <c r="D29" s="54">
        <f t="shared" si="0"/>
        <v>2</v>
      </c>
      <c r="E29" s="48" t="s">
        <v>9</v>
      </c>
      <c r="F29" s="51"/>
      <c r="G29" s="51"/>
      <c r="H29" s="51"/>
      <c r="I29" s="51"/>
      <c r="J29" s="51"/>
      <c r="K29" s="51"/>
      <c r="L29" s="51"/>
      <c r="M29" s="51"/>
      <c r="N29" s="51">
        <v>1</v>
      </c>
      <c r="O29" s="52">
        <v>620000</v>
      </c>
      <c r="P29" s="51"/>
      <c r="Q29" s="51"/>
      <c r="R29" s="51"/>
      <c r="S29" s="51"/>
      <c r="T29" s="51">
        <v>1</v>
      </c>
      <c r="U29" s="52">
        <v>640000</v>
      </c>
      <c r="V29" s="51"/>
      <c r="W29" s="51"/>
      <c r="X29" s="52">
        <f>(N29*O29)+(T29*U29)</f>
        <v>1260000</v>
      </c>
    </row>
    <row r="30" spans="1:24" s="10" customFormat="1" ht="17.25" customHeight="1" x14ac:dyDescent="0.25">
      <c r="A30" s="48">
        <v>25</v>
      </c>
      <c r="B30" s="49" t="s">
        <v>110</v>
      </c>
      <c r="C30" s="50" t="s">
        <v>33</v>
      </c>
      <c r="D30" s="54">
        <f t="shared" si="0"/>
        <v>2</v>
      </c>
      <c r="E30" s="48" t="s">
        <v>9</v>
      </c>
      <c r="F30" s="51"/>
      <c r="G30" s="51"/>
      <c r="H30" s="51"/>
      <c r="I30" s="51"/>
      <c r="J30" s="51"/>
      <c r="K30" s="51"/>
      <c r="L30" s="51"/>
      <c r="M30" s="51"/>
      <c r="N30" s="51">
        <v>1</v>
      </c>
      <c r="O30" s="52">
        <v>620000</v>
      </c>
      <c r="P30" s="51"/>
      <c r="Q30" s="51"/>
      <c r="R30" s="51"/>
      <c r="S30" s="51"/>
      <c r="T30" s="51">
        <v>1</v>
      </c>
      <c r="U30" s="52">
        <v>640000</v>
      </c>
      <c r="V30" s="51"/>
      <c r="W30" s="51"/>
      <c r="X30" s="52">
        <f>(N30*O30)+(T30*U30)</f>
        <v>1260000</v>
      </c>
    </row>
    <row r="31" spans="1:24" s="10" customFormat="1" ht="17.25" customHeight="1" x14ac:dyDescent="0.25">
      <c r="A31" s="48">
        <v>26</v>
      </c>
      <c r="B31" s="49" t="s">
        <v>47</v>
      </c>
      <c r="C31" s="50" t="s">
        <v>18</v>
      </c>
      <c r="D31" s="54">
        <f t="shared" si="0"/>
        <v>2</v>
      </c>
      <c r="E31" s="48" t="s">
        <v>9</v>
      </c>
      <c r="F31" s="51"/>
      <c r="G31" s="51"/>
      <c r="H31" s="51"/>
      <c r="I31" s="51"/>
      <c r="J31" s="51"/>
      <c r="K31" s="51"/>
      <c r="L31" s="51">
        <v>1</v>
      </c>
      <c r="M31" s="64">
        <v>620000</v>
      </c>
      <c r="N31" s="51"/>
      <c r="O31" s="51"/>
      <c r="P31" s="51"/>
      <c r="Q31" s="51"/>
      <c r="R31" s="51"/>
      <c r="S31" s="51"/>
      <c r="T31" s="51">
        <v>1</v>
      </c>
      <c r="U31" s="52">
        <v>640000</v>
      </c>
      <c r="V31" s="51"/>
      <c r="W31" s="51"/>
      <c r="X31" s="52">
        <f>(L31*M31)+(T31*U31)</f>
        <v>1260000</v>
      </c>
    </row>
    <row r="32" spans="1:24" s="10" customFormat="1" ht="17.25" customHeight="1" x14ac:dyDescent="0.25">
      <c r="A32" s="48">
        <v>27</v>
      </c>
      <c r="B32" s="49" t="s">
        <v>48</v>
      </c>
      <c r="C32" s="50" t="s">
        <v>18</v>
      </c>
      <c r="D32" s="54">
        <f t="shared" si="0"/>
        <v>2</v>
      </c>
      <c r="E32" s="48" t="s">
        <v>9</v>
      </c>
      <c r="F32" s="51"/>
      <c r="G32" s="51"/>
      <c r="H32" s="51"/>
      <c r="I32" s="51"/>
      <c r="J32" s="51"/>
      <c r="K32" s="51"/>
      <c r="L32" s="51">
        <v>1</v>
      </c>
      <c r="M32" s="64">
        <v>620000</v>
      </c>
      <c r="N32" s="51"/>
      <c r="O32" s="51"/>
      <c r="P32" s="51"/>
      <c r="Q32" s="51"/>
      <c r="R32" s="51"/>
      <c r="S32" s="51"/>
      <c r="T32" s="57">
        <v>1</v>
      </c>
      <c r="U32" s="52">
        <v>640000</v>
      </c>
      <c r="V32" s="51"/>
      <c r="W32" s="51"/>
      <c r="X32" s="52">
        <f>(L32*M32)+(T32*U32)</f>
        <v>1260000</v>
      </c>
    </row>
    <row r="33" spans="1:24" s="10" customFormat="1" ht="17.25" customHeight="1" x14ac:dyDescent="0.25">
      <c r="A33" s="48">
        <v>28</v>
      </c>
      <c r="B33" s="49" t="s">
        <v>27</v>
      </c>
      <c r="C33" s="50" t="s">
        <v>18</v>
      </c>
      <c r="D33" s="54">
        <f t="shared" si="0"/>
        <v>2</v>
      </c>
      <c r="E33" s="48" t="s">
        <v>9</v>
      </c>
      <c r="F33" s="51"/>
      <c r="G33" s="51"/>
      <c r="H33" s="51"/>
      <c r="I33" s="51"/>
      <c r="J33" s="51"/>
      <c r="K33" s="51"/>
      <c r="L33" s="51">
        <v>1</v>
      </c>
      <c r="M33" s="64">
        <v>620000</v>
      </c>
      <c r="N33" s="51"/>
      <c r="O33" s="51"/>
      <c r="P33" s="51"/>
      <c r="Q33" s="51"/>
      <c r="R33" s="51"/>
      <c r="S33" s="51"/>
      <c r="T33" s="51">
        <v>1</v>
      </c>
      <c r="U33" s="52">
        <v>640000</v>
      </c>
      <c r="V33" s="51"/>
      <c r="W33" s="51"/>
      <c r="X33" s="52">
        <f>(L33*M33)+(T33*U33)</f>
        <v>1260000</v>
      </c>
    </row>
    <row r="34" spans="1:24" s="10" customFormat="1" ht="17.25" customHeight="1" x14ac:dyDescent="0.25">
      <c r="A34" s="48">
        <v>29</v>
      </c>
      <c r="B34" s="49" t="s">
        <v>43</v>
      </c>
      <c r="C34" s="50" t="s">
        <v>18</v>
      </c>
      <c r="D34" s="54">
        <f t="shared" si="0"/>
        <v>2</v>
      </c>
      <c r="E34" s="48" t="s">
        <v>9</v>
      </c>
      <c r="F34" s="51">
        <v>1</v>
      </c>
      <c r="G34" s="60">
        <v>620000</v>
      </c>
      <c r="H34" s="51"/>
      <c r="I34" s="51"/>
      <c r="J34" s="51"/>
      <c r="K34" s="51"/>
      <c r="L34" s="51"/>
      <c r="M34" s="65"/>
      <c r="N34" s="51"/>
      <c r="O34" s="51"/>
      <c r="P34" s="51"/>
      <c r="Q34" s="51"/>
      <c r="R34" s="51"/>
      <c r="S34" s="51"/>
      <c r="T34" s="57">
        <v>1</v>
      </c>
      <c r="U34" s="52">
        <v>640000</v>
      </c>
      <c r="V34" s="51"/>
      <c r="W34" s="51"/>
      <c r="X34" s="52">
        <f>(F34*G34)+(T34*U34)</f>
        <v>1260000</v>
      </c>
    </row>
    <row r="35" spans="1:24" s="10" customFormat="1" ht="17.25" customHeight="1" x14ac:dyDescent="0.25">
      <c r="A35" s="48">
        <v>30</v>
      </c>
      <c r="B35" s="49" t="s">
        <v>65</v>
      </c>
      <c r="C35" s="50" t="s">
        <v>18</v>
      </c>
      <c r="D35" s="54">
        <f t="shared" si="0"/>
        <v>2</v>
      </c>
      <c r="E35" s="48" t="s">
        <v>9</v>
      </c>
      <c r="F35" s="51"/>
      <c r="G35" s="51"/>
      <c r="H35" s="51"/>
      <c r="I35" s="51"/>
      <c r="J35" s="51"/>
      <c r="K35" s="51"/>
      <c r="L35" s="51">
        <v>2</v>
      </c>
      <c r="M35" s="64">
        <v>620000</v>
      </c>
      <c r="N35" s="51"/>
      <c r="O35" s="51"/>
      <c r="P35" s="51"/>
      <c r="Q35" s="51"/>
      <c r="R35" s="51"/>
      <c r="S35" s="51"/>
      <c r="T35" s="51"/>
      <c r="U35" s="52"/>
      <c r="V35" s="51"/>
      <c r="W35" s="51"/>
      <c r="X35" s="52">
        <f>(L35*M35)+(T35*U35)</f>
        <v>1240000</v>
      </c>
    </row>
    <row r="36" spans="1:24" s="10" customFormat="1" ht="17.25" customHeight="1" x14ac:dyDescent="0.25">
      <c r="A36" s="48">
        <v>31</v>
      </c>
      <c r="B36" s="49" t="s">
        <v>44</v>
      </c>
      <c r="C36" s="50" t="s">
        <v>18</v>
      </c>
      <c r="D36" s="54">
        <f t="shared" si="0"/>
        <v>2</v>
      </c>
      <c r="E36" s="48" t="s">
        <v>9</v>
      </c>
      <c r="F36" s="51"/>
      <c r="G36" s="51"/>
      <c r="H36" s="51"/>
      <c r="I36" s="51"/>
      <c r="J36" s="51"/>
      <c r="K36" s="51"/>
      <c r="L36" s="51">
        <v>1</v>
      </c>
      <c r="M36" s="64">
        <v>670000</v>
      </c>
      <c r="N36" s="51"/>
      <c r="O36" s="51"/>
      <c r="P36" s="51"/>
      <c r="Q36" s="51"/>
      <c r="R36" s="51"/>
      <c r="S36" s="51"/>
      <c r="T36" s="58">
        <v>1</v>
      </c>
      <c r="U36" s="66">
        <v>670000</v>
      </c>
      <c r="V36" s="51"/>
      <c r="W36" s="51"/>
      <c r="X36" s="52">
        <f>(L36*M36)+(T36*U36)</f>
        <v>1340000</v>
      </c>
    </row>
    <row r="37" spans="1:24" s="10" customFormat="1" ht="17.25" customHeight="1" x14ac:dyDescent="0.25">
      <c r="A37" s="48">
        <v>32</v>
      </c>
      <c r="B37" s="49" t="s">
        <v>51</v>
      </c>
      <c r="C37" s="50" t="s">
        <v>96</v>
      </c>
      <c r="D37" s="54">
        <f t="shared" si="0"/>
        <v>2</v>
      </c>
      <c r="E37" s="48" t="s">
        <v>9</v>
      </c>
      <c r="F37" s="51"/>
      <c r="G37" s="51"/>
      <c r="H37" s="51"/>
      <c r="I37" s="51"/>
      <c r="J37" s="51"/>
      <c r="K37" s="51"/>
      <c r="L37" s="51"/>
      <c r="M37" s="65"/>
      <c r="N37" s="51"/>
      <c r="O37" s="51"/>
      <c r="P37" s="51"/>
      <c r="Q37" s="51"/>
      <c r="R37" s="51"/>
      <c r="S37" s="51"/>
      <c r="T37" s="51">
        <v>1</v>
      </c>
      <c r="U37" s="66">
        <v>670000</v>
      </c>
      <c r="V37" s="51">
        <v>1</v>
      </c>
      <c r="W37" s="52">
        <v>400000</v>
      </c>
      <c r="X37" s="52">
        <f>(T37*U37)+(V37*W37)</f>
        <v>1070000</v>
      </c>
    </row>
    <row r="38" spans="1:24" s="10" customFormat="1" ht="17.25" customHeight="1" x14ac:dyDescent="0.25">
      <c r="A38" s="48">
        <v>33</v>
      </c>
      <c r="B38" s="49" t="s">
        <v>55</v>
      </c>
      <c r="C38" s="50" t="s">
        <v>18</v>
      </c>
      <c r="D38" s="54">
        <f t="shared" si="0"/>
        <v>2</v>
      </c>
      <c r="E38" s="48" t="s">
        <v>9</v>
      </c>
      <c r="F38" s="51"/>
      <c r="G38" s="51"/>
      <c r="H38" s="51"/>
      <c r="I38" s="51"/>
      <c r="J38" s="51"/>
      <c r="K38" s="51"/>
      <c r="L38" s="51">
        <v>2</v>
      </c>
      <c r="M38" s="64">
        <v>670000</v>
      </c>
      <c r="N38" s="51"/>
      <c r="O38" s="51"/>
      <c r="P38" s="51"/>
      <c r="Q38" s="51"/>
      <c r="R38" s="51"/>
      <c r="S38" s="51"/>
      <c r="T38" s="51"/>
      <c r="U38" s="52"/>
      <c r="V38" s="51"/>
      <c r="W38" s="51"/>
      <c r="X38" s="52">
        <f>(L38*M38)+(T38*U38)</f>
        <v>1340000</v>
      </c>
    </row>
    <row r="39" spans="1:24" s="10" customFormat="1" ht="17.25" customHeight="1" x14ac:dyDescent="0.25">
      <c r="A39" s="48">
        <v>34</v>
      </c>
      <c r="B39" s="53" t="s">
        <v>56</v>
      </c>
      <c r="C39" s="50" t="s">
        <v>18</v>
      </c>
      <c r="D39" s="54">
        <f t="shared" si="0"/>
        <v>2</v>
      </c>
      <c r="E39" s="48" t="s">
        <v>9</v>
      </c>
      <c r="F39" s="51"/>
      <c r="G39" s="51"/>
      <c r="H39" s="51"/>
      <c r="I39" s="51"/>
      <c r="J39" s="51"/>
      <c r="K39" s="51"/>
      <c r="L39" s="51">
        <v>1</v>
      </c>
      <c r="M39" s="64">
        <v>670000</v>
      </c>
      <c r="N39" s="51"/>
      <c r="O39" s="51"/>
      <c r="P39" s="51"/>
      <c r="Q39" s="51"/>
      <c r="R39" s="51"/>
      <c r="S39" s="51"/>
      <c r="T39" s="51">
        <v>1</v>
      </c>
      <c r="U39" s="52">
        <v>670000</v>
      </c>
      <c r="V39" s="51"/>
      <c r="W39" s="51"/>
      <c r="X39" s="52">
        <f>(L39*M39)+(T39*U39)</f>
        <v>1340000</v>
      </c>
    </row>
    <row r="40" spans="1:24" s="10" customFormat="1" ht="17.25" customHeight="1" x14ac:dyDescent="0.25">
      <c r="A40" s="48">
        <v>35</v>
      </c>
      <c r="B40" s="53" t="s">
        <v>81</v>
      </c>
      <c r="C40" s="50" t="s">
        <v>18</v>
      </c>
      <c r="D40" s="54">
        <f t="shared" si="0"/>
        <v>2</v>
      </c>
      <c r="E40" s="48" t="s">
        <v>9</v>
      </c>
      <c r="F40" s="51"/>
      <c r="G40" s="51"/>
      <c r="H40" s="51"/>
      <c r="I40" s="51"/>
      <c r="J40" s="51"/>
      <c r="K40" s="51"/>
      <c r="L40" s="51">
        <v>1</v>
      </c>
      <c r="M40" s="64">
        <v>620000</v>
      </c>
      <c r="N40" s="51"/>
      <c r="O40" s="51"/>
      <c r="P40" s="51"/>
      <c r="Q40" s="51"/>
      <c r="R40" s="51"/>
      <c r="S40" s="51"/>
      <c r="T40" s="57">
        <v>1</v>
      </c>
      <c r="U40" s="52">
        <v>640000</v>
      </c>
      <c r="V40" s="51"/>
      <c r="W40" s="51"/>
      <c r="X40" s="52">
        <f>(L40*M40)+(T40*U40)</f>
        <v>1260000</v>
      </c>
    </row>
    <row r="41" spans="1:24" s="10" customFormat="1" ht="17.25" customHeight="1" x14ac:dyDescent="0.25">
      <c r="A41" s="48">
        <v>36</v>
      </c>
      <c r="B41" s="53" t="s">
        <v>82</v>
      </c>
      <c r="C41" s="50" t="s">
        <v>18</v>
      </c>
      <c r="D41" s="54">
        <f t="shared" si="0"/>
        <v>2</v>
      </c>
      <c r="E41" s="48" t="s">
        <v>9</v>
      </c>
      <c r="F41" s="51"/>
      <c r="G41" s="51"/>
      <c r="H41" s="51"/>
      <c r="I41" s="51"/>
      <c r="J41" s="51"/>
      <c r="K41" s="51"/>
      <c r="L41" s="51">
        <v>1</v>
      </c>
      <c r="M41" s="64">
        <v>670000</v>
      </c>
      <c r="N41" s="51"/>
      <c r="O41" s="51"/>
      <c r="P41" s="51"/>
      <c r="Q41" s="51"/>
      <c r="R41" s="51"/>
      <c r="S41" s="51"/>
      <c r="T41" s="57">
        <v>1</v>
      </c>
      <c r="U41" s="52">
        <v>670000</v>
      </c>
      <c r="V41" s="51"/>
      <c r="W41" s="51"/>
      <c r="X41" s="52">
        <f>(L41*M41)+(T41*U41)</f>
        <v>1340000</v>
      </c>
    </row>
    <row r="42" spans="1:24" s="10" customFormat="1" ht="17.25" customHeight="1" x14ac:dyDescent="0.25">
      <c r="A42" s="48">
        <v>37</v>
      </c>
      <c r="B42" s="53" t="s">
        <v>84</v>
      </c>
      <c r="C42" s="50" t="s">
        <v>18</v>
      </c>
      <c r="D42" s="54">
        <f t="shared" si="0"/>
        <v>2</v>
      </c>
      <c r="E42" s="48" t="s">
        <v>9</v>
      </c>
      <c r="F42" s="51"/>
      <c r="G42" s="51"/>
      <c r="H42" s="51"/>
      <c r="I42" s="51"/>
      <c r="J42" s="51"/>
      <c r="K42" s="51"/>
      <c r="L42" s="51">
        <v>1</v>
      </c>
      <c r="M42" s="64">
        <v>670000</v>
      </c>
      <c r="N42" s="51"/>
      <c r="O42" s="51"/>
      <c r="P42" s="51"/>
      <c r="Q42" s="51"/>
      <c r="R42" s="51"/>
      <c r="S42" s="51"/>
      <c r="T42" s="58">
        <v>1</v>
      </c>
      <c r="U42" s="52">
        <v>670000</v>
      </c>
      <c r="V42" s="51"/>
      <c r="W42" s="51"/>
      <c r="X42" s="52">
        <f>(L42*M42)+(T42*U42)</f>
        <v>1340000</v>
      </c>
    </row>
    <row r="43" spans="1:24" s="10" customFormat="1" ht="17.25" customHeight="1" x14ac:dyDescent="0.25">
      <c r="A43" s="48">
        <v>38</v>
      </c>
      <c r="B43" s="49" t="s">
        <v>49</v>
      </c>
      <c r="C43" s="50" t="s">
        <v>50</v>
      </c>
      <c r="D43" s="54">
        <f t="shared" si="0"/>
        <v>2</v>
      </c>
      <c r="E43" s="48" t="s">
        <v>9</v>
      </c>
      <c r="F43" s="51"/>
      <c r="G43" s="51"/>
      <c r="H43" s="65">
        <v>1</v>
      </c>
      <c r="I43" s="64">
        <v>620000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>
        <v>1</v>
      </c>
      <c r="U43" s="52">
        <v>640000</v>
      </c>
      <c r="V43" s="51"/>
      <c r="W43" s="51"/>
      <c r="X43" s="52">
        <f t="shared" ref="X43:X54" si="2">(H43*I43)+(T43*U43)</f>
        <v>1260000</v>
      </c>
    </row>
    <row r="44" spans="1:24" s="10" customFormat="1" ht="17.25" customHeight="1" x14ac:dyDescent="0.25">
      <c r="A44" s="48">
        <v>39</v>
      </c>
      <c r="B44" s="53" t="s">
        <v>24</v>
      </c>
      <c r="C44" s="50" t="s">
        <v>50</v>
      </c>
      <c r="D44" s="54">
        <f t="shared" si="0"/>
        <v>2</v>
      </c>
      <c r="E44" s="48" t="s">
        <v>9</v>
      </c>
      <c r="F44" s="51"/>
      <c r="G44" s="51"/>
      <c r="H44" s="65">
        <v>1</v>
      </c>
      <c r="I44" s="64">
        <v>620000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7">
        <v>1</v>
      </c>
      <c r="U44" s="52">
        <v>640000</v>
      </c>
      <c r="V44" s="51"/>
      <c r="W44" s="51"/>
      <c r="X44" s="52">
        <f t="shared" si="2"/>
        <v>1260000</v>
      </c>
    </row>
    <row r="45" spans="1:24" s="10" customFormat="1" ht="17.25" customHeight="1" x14ac:dyDescent="0.25">
      <c r="A45" s="48">
        <v>40</v>
      </c>
      <c r="B45" s="67" t="s">
        <v>41</v>
      </c>
      <c r="C45" s="56" t="s">
        <v>50</v>
      </c>
      <c r="D45" s="54">
        <f t="shared" si="0"/>
        <v>2</v>
      </c>
      <c r="E45" s="54" t="s">
        <v>9</v>
      </c>
      <c r="F45" s="57"/>
      <c r="G45" s="57"/>
      <c r="H45" s="68">
        <v>2</v>
      </c>
      <c r="I45" s="64">
        <v>620000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2"/>
      <c r="V45" s="51"/>
      <c r="W45" s="51"/>
      <c r="X45" s="52">
        <f t="shared" si="2"/>
        <v>1240000</v>
      </c>
    </row>
    <row r="46" spans="1:24" s="10" customFormat="1" ht="17.25" customHeight="1" x14ac:dyDescent="0.25">
      <c r="A46" s="48">
        <v>41</v>
      </c>
      <c r="B46" s="53" t="s">
        <v>80</v>
      </c>
      <c r="C46" s="50" t="s">
        <v>50</v>
      </c>
      <c r="D46" s="54">
        <f t="shared" si="0"/>
        <v>2</v>
      </c>
      <c r="E46" s="48" t="s">
        <v>9</v>
      </c>
      <c r="F46" s="51"/>
      <c r="G46" s="51"/>
      <c r="H46" s="65">
        <v>1</v>
      </c>
      <c r="I46" s="64">
        <v>620000</v>
      </c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>
        <v>1</v>
      </c>
      <c r="U46" s="52">
        <v>640000</v>
      </c>
      <c r="V46" s="51"/>
      <c r="W46" s="51"/>
      <c r="X46" s="52">
        <f t="shared" si="2"/>
        <v>1260000</v>
      </c>
    </row>
    <row r="47" spans="1:24" s="10" customFormat="1" ht="17.25" customHeight="1" x14ac:dyDescent="0.25">
      <c r="A47" s="48">
        <v>42</v>
      </c>
      <c r="B47" s="49" t="s">
        <v>23</v>
      </c>
      <c r="C47" s="50" t="s">
        <v>22</v>
      </c>
      <c r="D47" s="54">
        <f t="shared" si="0"/>
        <v>2</v>
      </c>
      <c r="E47" s="48" t="s">
        <v>9</v>
      </c>
      <c r="F47" s="51"/>
      <c r="G47" s="51"/>
      <c r="H47" s="65">
        <v>1</v>
      </c>
      <c r="I47" s="64">
        <v>620000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>
        <v>1</v>
      </c>
      <c r="U47" s="52">
        <v>640000</v>
      </c>
      <c r="V47" s="51"/>
      <c r="W47" s="51"/>
      <c r="X47" s="52">
        <f t="shared" si="2"/>
        <v>1260000</v>
      </c>
    </row>
    <row r="48" spans="1:24" s="10" customFormat="1" ht="17.25" customHeight="1" x14ac:dyDescent="0.25">
      <c r="A48" s="48">
        <v>43</v>
      </c>
      <c r="B48" s="67" t="s">
        <v>25</v>
      </c>
      <c r="C48" s="56" t="s">
        <v>22</v>
      </c>
      <c r="D48" s="54">
        <f t="shared" si="0"/>
        <v>2</v>
      </c>
      <c r="E48" s="54" t="s">
        <v>9</v>
      </c>
      <c r="F48" s="57"/>
      <c r="G48" s="57"/>
      <c r="H48" s="68">
        <v>2</v>
      </c>
      <c r="I48" s="64">
        <v>620000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2"/>
      <c r="V48" s="51"/>
      <c r="W48" s="51"/>
      <c r="X48" s="52">
        <f t="shared" si="2"/>
        <v>1240000</v>
      </c>
    </row>
    <row r="49" spans="1:24" s="10" customFormat="1" ht="17.25" customHeight="1" x14ac:dyDescent="0.25">
      <c r="A49" s="48">
        <v>44</v>
      </c>
      <c r="B49" s="67" t="s">
        <v>26</v>
      </c>
      <c r="C49" s="56" t="s">
        <v>50</v>
      </c>
      <c r="D49" s="54">
        <f t="shared" si="0"/>
        <v>2</v>
      </c>
      <c r="E49" s="54" t="s">
        <v>9</v>
      </c>
      <c r="F49" s="57"/>
      <c r="G49" s="57"/>
      <c r="H49" s="68">
        <v>2</v>
      </c>
      <c r="I49" s="64">
        <v>670000</v>
      </c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2"/>
      <c r="V49" s="51"/>
      <c r="W49" s="51"/>
      <c r="X49" s="52">
        <f t="shared" si="2"/>
        <v>1340000</v>
      </c>
    </row>
    <row r="50" spans="1:24" s="10" customFormat="1" ht="17.25" customHeight="1" x14ac:dyDescent="0.25">
      <c r="A50" s="48">
        <v>45</v>
      </c>
      <c r="B50" s="53" t="s">
        <v>28</v>
      </c>
      <c r="C50" s="50" t="s">
        <v>22</v>
      </c>
      <c r="D50" s="54">
        <f t="shared" si="0"/>
        <v>2</v>
      </c>
      <c r="E50" s="48" t="s">
        <v>9</v>
      </c>
      <c r="F50" s="51"/>
      <c r="G50" s="51"/>
      <c r="H50" s="65">
        <v>2</v>
      </c>
      <c r="I50" s="64">
        <v>620000</v>
      </c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2"/>
      <c r="V50" s="51"/>
      <c r="W50" s="51"/>
      <c r="X50" s="52">
        <f t="shared" si="2"/>
        <v>1240000</v>
      </c>
    </row>
    <row r="51" spans="1:24" s="10" customFormat="1" ht="17.25" customHeight="1" x14ac:dyDescent="0.25">
      <c r="A51" s="48">
        <v>46</v>
      </c>
      <c r="B51" s="49" t="s">
        <v>39</v>
      </c>
      <c r="C51" s="50" t="s">
        <v>22</v>
      </c>
      <c r="D51" s="54">
        <f t="shared" si="0"/>
        <v>2</v>
      </c>
      <c r="E51" s="48" t="s">
        <v>9</v>
      </c>
      <c r="F51" s="51"/>
      <c r="G51" s="51"/>
      <c r="H51" s="65">
        <v>1</v>
      </c>
      <c r="I51" s="64">
        <v>620000</v>
      </c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8">
        <v>1</v>
      </c>
      <c r="U51" s="52">
        <v>640000</v>
      </c>
      <c r="V51" s="51"/>
      <c r="W51" s="51"/>
      <c r="X51" s="52">
        <f t="shared" si="2"/>
        <v>1260000</v>
      </c>
    </row>
    <row r="52" spans="1:24" s="10" customFormat="1" ht="17.25" customHeight="1" x14ac:dyDescent="0.25">
      <c r="A52" s="48">
        <v>47</v>
      </c>
      <c r="B52" s="49" t="s">
        <v>40</v>
      </c>
      <c r="C52" s="50" t="s">
        <v>22</v>
      </c>
      <c r="D52" s="54">
        <f t="shared" si="0"/>
        <v>2</v>
      </c>
      <c r="E52" s="48" t="s">
        <v>9</v>
      </c>
      <c r="F52" s="51"/>
      <c r="G52" s="51"/>
      <c r="H52" s="65">
        <v>2</v>
      </c>
      <c r="I52" s="64">
        <v>620000</v>
      </c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2"/>
      <c r="V52" s="51"/>
      <c r="W52" s="51"/>
      <c r="X52" s="52">
        <f t="shared" si="2"/>
        <v>1240000</v>
      </c>
    </row>
    <row r="53" spans="1:24" s="10" customFormat="1" ht="17.25" customHeight="1" x14ac:dyDescent="0.25">
      <c r="A53" s="48">
        <v>48</v>
      </c>
      <c r="B53" s="53" t="s">
        <v>42</v>
      </c>
      <c r="C53" s="50" t="s">
        <v>22</v>
      </c>
      <c r="D53" s="54">
        <f t="shared" si="0"/>
        <v>2</v>
      </c>
      <c r="E53" s="48" t="s">
        <v>9</v>
      </c>
      <c r="F53" s="51"/>
      <c r="G53" s="51"/>
      <c r="H53" s="65">
        <v>1</v>
      </c>
      <c r="I53" s="64">
        <v>620000</v>
      </c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8">
        <v>1</v>
      </c>
      <c r="U53" s="52">
        <v>640000</v>
      </c>
      <c r="V53" s="51"/>
      <c r="W53" s="51"/>
      <c r="X53" s="52">
        <f t="shared" si="2"/>
        <v>1260000</v>
      </c>
    </row>
    <row r="54" spans="1:24" s="10" customFormat="1" ht="17.25" customHeight="1" x14ac:dyDescent="0.25">
      <c r="A54" s="48">
        <v>49</v>
      </c>
      <c r="B54" s="59" t="s">
        <v>54</v>
      </c>
      <c r="C54" s="56" t="s">
        <v>22</v>
      </c>
      <c r="D54" s="54">
        <f>F54+H54+J54+L54+N54+P54+R54+T54+V54</f>
        <v>2</v>
      </c>
      <c r="E54" s="54" t="s">
        <v>9</v>
      </c>
      <c r="F54" s="57"/>
      <c r="G54" s="57"/>
      <c r="H54" s="68">
        <v>2</v>
      </c>
      <c r="I54" s="64">
        <v>620000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2"/>
      <c r="V54" s="51"/>
      <c r="W54" s="51"/>
      <c r="X54" s="52">
        <f t="shared" si="2"/>
        <v>1240000</v>
      </c>
    </row>
    <row r="55" spans="1:24" s="10" customFormat="1" ht="17.25" customHeight="1" x14ac:dyDescent="0.25">
      <c r="A55" s="48">
        <v>50</v>
      </c>
      <c r="B55" s="49" t="s">
        <v>32</v>
      </c>
      <c r="C55" s="50" t="s">
        <v>96</v>
      </c>
      <c r="D55" s="54">
        <f t="shared" ref="D55:D70" si="3">F55+H55+J55+L55+N55+P55+R55+T55+V55</f>
        <v>2</v>
      </c>
      <c r="E55" s="48" t="s">
        <v>9</v>
      </c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>
        <v>1</v>
      </c>
      <c r="U55" s="52">
        <v>640000</v>
      </c>
      <c r="V55" s="51">
        <v>1</v>
      </c>
      <c r="W55" s="52">
        <v>400000</v>
      </c>
      <c r="X55" s="52">
        <f>(T55*U55)+(V55*W55)</f>
        <v>1040000</v>
      </c>
    </row>
    <row r="56" spans="1:24" s="10" customFormat="1" ht="17.25" customHeight="1" x14ac:dyDescent="0.25">
      <c r="A56" s="48">
        <v>51</v>
      </c>
      <c r="B56" s="49" t="s">
        <v>34</v>
      </c>
      <c r="C56" s="50" t="s">
        <v>60</v>
      </c>
      <c r="D56" s="54">
        <f t="shared" si="3"/>
        <v>2</v>
      </c>
      <c r="E56" s="48" t="s">
        <v>9</v>
      </c>
      <c r="F56" s="51"/>
      <c r="G56" s="51"/>
      <c r="H56" s="51"/>
      <c r="I56" s="51"/>
      <c r="J56" s="51">
        <v>1</v>
      </c>
      <c r="K56" s="52">
        <v>620000</v>
      </c>
      <c r="L56" s="51"/>
      <c r="M56" s="51"/>
      <c r="N56" s="51"/>
      <c r="O56" s="51"/>
      <c r="P56" s="51"/>
      <c r="Q56" s="51"/>
      <c r="R56" s="51"/>
      <c r="S56" s="51"/>
      <c r="T56" s="51">
        <v>1</v>
      </c>
      <c r="U56" s="52">
        <v>640000</v>
      </c>
      <c r="V56" s="51"/>
      <c r="W56" s="51"/>
      <c r="X56" s="52">
        <f>(J56*K56)+(T56*U56)</f>
        <v>1260000</v>
      </c>
    </row>
    <row r="57" spans="1:24" s="10" customFormat="1" ht="17.25" customHeight="1" x14ac:dyDescent="0.25">
      <c r="A57" s="48">
        <v>52</v>
      </c>
      <c r="B57" s="49" t="s">
        <v>31</v>
      </c>
      <c r="C57" s="50" t="s">
        <v>60</v>
      </c>
      <c r="D57" s="54">
        <f t="shared" si="3"/>
        <v>2</v>
      </c>
      <c r="E57" s="48" t="s">
        <v>9</v>
      </c>
      <c r="F57" s="51"/>
      <c r="G57" s="51"/>
      <c r="H57" s="51"/>
      <c r="I57" s="51"/>
      <c r="J57" s="51">
        <v>1</v>
      </c>
      <c r="K57" s="52">
        <v>620000</v>
      </c>
      <c r="L57" s="51"/>
      <c r="M57" s="51"/>
      <c r="N57" s="51"/>
      <c r="O57" s="51"/>
      <c r="P57" s="51"/>
      <c r="Q57" s="51"/>
      <c r="R57" s="51"/>
      <c r="S57" s="51"/>
      <c r="T57" s="51">
        <v>1</v>
      </c>
      <c r="U57" s="52">
        <v>640000</v>
      </c>
      <c r="V57" s="51"/>
      <c r="W57" s="51"/>
      <c r="X57" s="52">
        <f>(J57*K57)+(T57*U57)</f>
        <v>1260000</v>
      </c>
    </row>
    <row r="58" spans="1:24" s="10" customFormat="1" ht="17.25" customHeight="1" x14ac:dyDescent="0.25">
      <c r="A58" s="48">
        <v>53</v>
      </c>
      <c r="B58" s="49" t="s">
        <v>87</v>
      </c>
      <c r="C58" s="50" t="s">
        <v>60</v>
      </c>
      <c r="D58" s="54">
        <f t="shared" si="3"/>
        <v>2</v>
      </c>
      <c r="E58" s="48" t="s">
        <v>9</v>
      </c>
      <c r="F58" s="51"/>
      <c r="G58" s="51"/>
      <c r="H58" s="51"/>
      <c r="I58" s="51"/>
      <c r="J58" s="51">
        <v>2</v>
      </c>
      <c r="K58" s="52">
        <v>670000</v>
      </c>
      <c r="L58" s="51"/>
      <c r="M58" s="51"/>
      <c r="N58" s="51"/>
      <c r="O58" s="51"/>
      <c r="P58" s="51"/>
      <c r="Q58" s="51"/>
      <c r="R58" s="51"/>
      <c r="S58" s="51"/>
      <c r="T58" s="51"/>
      <c r="U58" s="52"/>
      <c r="V58" s="51"/>
      <c r="W58" s="51"/>
      <c r="X58" s="52">
        <f>(J58*K58)+(T58*U58)</f>
        <v>1340000</v>
      </c>
    </row>
    <row r="59" spans="1:24" s="10" customFormat="1" ht="17.25" customHeight="1" x14ac:dyDescent="0.25">
      <c r="A59" s="48">
        <v>54</v>
      </c>
      <c r="B59" s="49" t="s">
        <v>88</v>
      </c>
      <c r="C59" s="50" t="s">
        <v>90</v>
      </c>
      <c r="D59" s="54">
        <f t="shared" si="3"/>
        <v>2</v>
      </c>
      <c r="E59" s="48" t="s">
        <v>9</v>
      </c>
      <c r="F59" s="51"/>
      <c r="G59" s="51"/>
      <c r="H59" s="51"/>
      <c r="I59" s="51"/>
      <c r="J59" s="51">
        <v>1</v>
      </c>
      <c r="K59" s="52">
        <v>670000</v>
      </c>
      <c r="L59" s="51"/>
      <c r="M59" s="51"/>
      <c r="N59" s="51"/>
      <c r="O59" s="51"/>
      <c r="P59" s="51"/>
      <c r="Q59" s="51"/>
      <c r="R59" s="51"/>
      <c r="S59" s="51"/>
      <c r="T59" s="51">
        <v>1</v>
      </c>
      <c r="U59" s="52">
        <v>670000</v>
      </c>
      <c r="V59" s="51"/>
      <c r="W59" s="51"/>
      <c r="X59" s="52">
        <f>(J59*K59)+(T59*U59)</f>
        <v>1340000</v>
      </c>
    </row>
    <row r="60" spans="1:24" s="10" customFormat="1" ht="17.25" customHeight="1" x14ac:dyDescent="0.25">
      <c r="A60" s="48">
        <v>55</v>
      </c>
      <c r="B60" s="53" t="s">
        <v>63</v>
      </c>
      <c r="C60" s="50" t="s">
        <v>66</v>
      </c>
      <c r="D60" s="54">
        <f t="shared" si="3"/>
        <v>2</v>
      </c>
      <c r="E60" s="48" t="s">
        <v>9</v>
      </c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>
        <v>2</v>
      </c>
      <c r="U60" s="52">
        <v>670000</v>
      </c>
      <c r="V60" s="51"/>
      <c r="W60" s="51"/>
      <c r="X60" s="52">
        <f>(F60*G60)+(T60*U60)</f>
        <v>1340000</v>
      </c>
    </row>
    <row r="61" spans="1:24" s="10" customFormat="1" ht="17.25" customHeight="1" x14ac:dyDescent="0.25">
      <c r="A61" s="48">
        <v>56</v>
      </c>
      <c r="B61" s="53" t="s">
        <v>52</v>
      </c>
      <c r="C61" s="50" t="s">
        <v>53</v>
      </c>
      <c r="D61" s="54">
        <f t="shared" si="3"/>
        <v>2</v>
      </c>
      <c r="E61" s="48" t="s">
        <v>9</v>
      </c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>
        <v>2</v>
      </c>
      <c r="U61" s="52">
        <v>670000</v>
      </c>
      <c r="V61" s="51"/>
      <c r="W61" s="51"/>
      <c r="X61" s="52">
        <f>(F61*G61)+(T61*U61)</f>
        <v>1340000</v>
      </c>
    </row>
    <row r="62" spans="1:24" s="10" customFormat="1" ht="17.25" customHeight="1" x14ac:dyDescent="0.25">
      <c r="A62" s="48">
        <v>57</v>
      </c>
      <c r="B62" s="53" t="s">
        <v>74</v>
      </c>
      <c r="C62" s="50" t="s">
        <v>61</v>
      </c>
      <c r="D62" s="54">
        <f t="shared" si="3"/>
        <v>2</v>
      </c>
      <c r="E62" s="48" t="s">
        <v>9</v>
      </c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>
        <v>2</v>
      </c>
      <c r="Q62" s="52">
        <v>670000</v>
      </c>
      <c r="R62" s="51"/>
      <c r="S62" s="51"/>
      <c r="T62" s="51"/>
      <c r="U62" s="52"/>
      <c r="V62" s="51"/>
      <c r="W62" s="51"/>
      <c r="X62" s="52">
        <f>P62*Q62</f>
        <v>1340000</v>
      </c>
    </row>
    <row r="63" spans="1:24" s="10" customFormat="1" ht="17.25" customHeight="1" x14ac:dyDescent="0.25">
      <c r="A63" s="48">
        <v>58</v>
      </c>
      <c r="B63" s="53" t="s">
        <v>75</v>
      </c>
      <c r="C63" s="50" t="s">
        <v>61</v>
      </c>
      <c r="D63" s="54">
        <f t="shared" si="3"/>
        <v>2</v>
      </c>
      <c r="E63" s="48" t="s">
        <v>9</v>
      </c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>
        <v>2</v>
      </c>
      <c r="Q63" s="52">
        <v>670000</v>
      </c>
      <c r="R63" s="51"/>
      <c r="S63" s="51"/>
      <c r="T63" s="51"/>
      <c r="U63" s="52"/>
      <c r="V63" s="51"/>
      <c r="W63" s="51"/>
      <c r="X63" s="52">
        <f>P63*Q63</f>
        <v>1340000</v>
      </c>
    </row>
    <row r="64" spans="1:24" s="10" customFormat="1" ht="17.25" customHeight="1" x14ac:dyDescent="0.25">
      <c r="A64" s="48">
        <v>59</v>
      </c>
      <c r="B64" s="53" t="s">
        <v>76</v>
      </c>
      <c r="C64" s="50" t="s">
        <v>61</v>
      </c>
      <c r="D64" s="54">
        <f t="shared" si="3"/>
        <v>2</v>
      </c>
      <c r="E64" s="48" t="s">
        <v>9</v>
      </c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>
        <v>2</v>
      </c>
      <c r="Q64" s="52">
        <v>670000</v>
      </c>
      <c r="R64" s="51"/>
      <c r="S64" s="51"/>
      <c r="T64" s="51"/>
      <c r="U64" s="52"/>
      <c r="V64" s="51"/>
      <c r="W64" s="51"/>
      <c r="X64" s="52">
        <f t="shared" ref="X64:X66" si="4">P64*Q64</f>
        <v>1340000</v>
      </c>
    </row>
    <row r="65" spans="1:24" s="10" customFormat="1" ht="17.25" customHeight="1" x14ac:dyDescent="0.25">
      <c r="A65" s="48">
        <v>60</v>
      </c>
      <c r="B65" s="53" t="s">
        <v>94</v>
      </c>
      <c r="C65" s="50" t="s">
        <v>61</v>
      </c>
      <c r="D65" s="54">
        <f t="shared" si="3"/>
        <v>2</v>
      </c>
      <c r="E65" s="48" t="s">
        <v>9</v>
      </c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>
        <v>2</v>
      </c>
      <c r="Q65" s="52">
        <v>670000</v>
      </c>
      <c r="R65" s="51"/>
      <c r="S65" s="51"/>
      <c r="T65" s="51"/>
      <c r="U65" s="52"/>
      <c r="V65" s="51"/>
      <c r="W65" s="51"/>
      <c r="X65" s="52">
        <f t="shared" si="4"/>
        <v>1340000</v>
      </c>
    </row>
    <row r="66" spans="1:24" s="10" customFormat="1" ht="17.25" customHeight="1" x14ac:dyDescent="0.25">
      <c r="A66" s="48">
        <v>61</v>
      </c>
      <c r="B66" s="53" t="s">
        <v>77</v>
      </c>
      <c r="C66" s="50" t="s">
        <v>61</v>
      </c>
      <c r="D66" s="54">
        <f t="shared" si="3"/>
        <v>2</v>
      </c>
      <c r="E66" s="48" t="s">
        <v>9</v>
      </c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>
        <v>2</v>
      </c>
      <c r="Q66" s="52">
        <v>670000</v>
      </c>
      <c r="R66" s="51"/>
      <c r="S66" s="51"/>
      <c r="T66" s="51"/>
      <c r="U66" s="52"/>
      <c r="V66" s="51"/>
      <c r="W66" s="51"/>
      <c r="X66" s="52">
        <f t="shared" si="4"/>
        <v>1340000</v>
      </c>
    </row>
    <row r="67" spans="1:24" s="10" customFormat="1" ht="17.25" customHeight="1" x14ac:dyDescent="0.25">
      <c r="A67" s="48">
        <v>62</v>
      </c>
      <c r="B67" s="53" t="s">
        <v>78</v>
      </c>
      <c r="C67" s="50" t="s">
        <v>89</v>
      </c>
      <c r="D67" s="54">
        <f t="shared" si="3"/>
        <v>2</v>
      </c>
      <c r="E67" s="48" t="s">
        <v>9</v>
      </c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>
        <v>2</v>
      </c>
      <c r="S67" s="52">
        <v>350000</v>
      </c>
      <c r="T67" s="51"/>
      <c r="U67" s="52"/>
      <c r="V67" s="51"/>
      <c r="W67" s="51"/>
      <c r="X67" s="52">
        <f>R67*S67</f>
        <v>700000</v>
      </c>
    </row>
    <row r="68" spans="1:24" s="10" customFormat="1" ht="17.25" customHeight="1" x14ac:dyDescent="0.25">
      <c r="A68" s="48">
        <v>63</v>
      </c>
      <c r="B68" s="53" t="s">
        <v>83</v>
      </c>
      <c r="C68" s="50" t="s">
        <v>89</v>
      </c>
      <c r="D68" s="54">
        <f t="shared" si="3"/>
        <v>2</v>
      </c>
      <c r="E68" s="48" t="s">
        <v>9</v>
      </c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>
        <v>2</v>
      </c>
      <c r="S68" s="52">
        <v>350000</v>
      </c>
      <c r="T68" s="51"/>
      <c r="U68" s="52"/>
      <c r="V68" s="51"/>
      <c r="W68" s="51"/>
      <c r="X68" s="52">
        <f t="shared" ref="X68:X70" si="5">R68*S68</f>
        <v>700000</v>
      </c>
    </row>
    <row r="69" spans="1:24" s="10" customFormat="1" ht="17.25" customHeight="1" x14ac:dyDescent="0.25">
      <c r="A69" s="48">
        <v>64</v>
      </c>
      <c r="B69" s="53" t="s">
        <v>85</v>
      </c>
      <c r="C69" s="50" t="s">
        <v>89</v>
      </c>
      <c r="D69" s="54">
        <f t="shared" si="3"/>
        <v>2</v>
      </c>
      <c r="E69" s="48" t="s">
        <v>9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>
        <v>2</v>
      </c>
      <c r="S69" s="52">
        <v>350000</v>
      </c>
      <c r="T69" s="51"/>
      <c r="U69" s="52"/>
      <c r="V69" s="51"/>
      <c r="W69" s="51"/>
      <c r="X69" s="52">
        <f t="shared" si="5"/>
        <v>700000</v>
      </c>
    </row>
    <row r="70" spans="1:24" s="10" customFormat="1" ht="17.25" customHeight="1" x14ac:dyDescent="0.25">
      <c r="A70" s="48">
        <v>65</v>
      </c>
      <c r="B70" s="53" t="s">
        <v>93</v>
      </c>
      <c r="C70" s="50" t="s">
        <v>89</v>
      </c>
      <c r="D70" s="54">
        <f t="shared" si="3"/>
        <v>2</v>
      </c>
      <c r="E70" s="48" t="s">
        <v>9</v>
      </c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>
        <v>2</v>
      </c>
      <c r="S70" s="52">
        <v>350000</v>
      </c>
      <c r="T70" s="51"/>
      <c r="U70" s="52"/>
      <c r="V70" s="51"/>
      <c r="W70" s="51"/>
      <c r="X70" s="52">
        <f t="shared" si="5"/>
        <v>700000</v>
      </c>
    </row>
    <row r="71" spans="1:24" ht="17.25" customHeight="1" x14ac:dyDescent="0.25">
      <c r="A71" s="69"/>
      <c r="B71" s="108" t="s">
        <v>67</v>
      </c>
      <c r="C71" s="108"/>
      <c r="D71" s="73">
        <f>F71+H71+J71+L71+N71+P71+R71+T71+V71</f>
        <v>127</v>
      </c>
      <c r="E71" s="70"/>
      <c r="F71" s="70">
        <f t="shared" ref="F71:V71" si="6">SUM(F6:F70)</f>
        <v>16</v>
      </c>
      <c r="G71" s="70"/>
      <c r="H71" s="70">
        <f t="shared" si="6"/>
        <v>18</v>
      </c>
      <c r="I71" s="70"/>
      <c r="J71" s="70">
        <f t="shared" si="6"/>
        <v>5</v>
      </c>
      <c r="K71" s="70"/>
      <c r="L71" s="70">
        <f t="shared" si="6"/>
        <v>12</v>
      </c>
      <c r="M71" s="70"/>
      <c r="N71" s="70">
        <f t="shared" si="6"/>
        <v>5</v>
      </c>
      <c r="O71" s="70"/>
      <c r="P71" s="70">
        <f t="shared" si="6"/>
        <v>10</v>
      </c>
      <c r="Q71" s="70"/>
      <c r="R71" s="70">
        <f t="shared" si="6"/>
        <v>8</v>
      </c>
      <c r="S71" s="70"/>
      <c r="T71" s="70">
        <f t="shared" si="6"/>
        <v>51</v>
      </c>
      <c r="U71" s="71"/>
      <c r="V71" s="70">
        <f t="shared" si="6"/>
        <v>2</v>
      </c>
      <c r="W71" s="70"/>
      <c r="X71" s="72">
        <f>SUM(X6:X70)</f>
        <v>79500000</v>
      </c>
    </row>
    <row r="72" spans="1:24" ht="17.25" customHeight="1" x14ac:dyDescent="0.25">
      <c r="B72" s="6" t="s">
        <v>101</v>
      </c>
      <c r="X72" s="79">
        <v>79500000</v>
      </c>
    </row>
    <row r="73" spans="1:24" ht="17.25" customHeight="1" x14ac:dyDescent="0.25">
      <c r="A73" s="3"/>
      <c r="B73" s="38" t="s">
        <v>97</v>
      </c>
      <c r="C73" s="6" t="s">
        <v>98</v>
      </c>
      <c r="D73" s="6">
        <v>10</v>
      </c>
      <c r="E73" s="74">
        <v>670000</v>
      </c>
      <c r="F73" s="75">
        <f>D73*E73</f>
        <v>6700000</v>
      </c>
      <c r="H73" s="3" t="s">
        <v>69</v>
      </c>
      <c r="I73" s="3"/>
      <c r="J73" s="6" t="s">
        <v>98</v>
      </c>
      <c r="K73" s="74">
        <v>670000</v>
      </c>
      <c r="L73" s="6">
        <v>3</v>
      </c>
      <c r="M73" s="76">
        <f>K73*L73</f>
        <v>2010000</v>
      </c>
      <c r="X73" s="75">
        <f>X72-X71</f>
        <v>0</v>
      </c>
    </row>
    <row r="74" spans="1:24" ht="17.25" customHeight="1" x14ac:dyDescent="0.25">
      <c r="C74" s="6" t="s">
        <v>99</v>
      </c>
      <c r="D74" s="6">
        <v>6</v>
      </c>
      <c r="E74" s="75">
        <v>620000</v>
      </c>
      <c r="F74" s="75">
        <f t="shared" ref="F74:F80" si="7">D74*E74</f>
        <v>3720000</v>
      </c>
      <c r="J74" s="6" t="s">
        <v>99</v>
      </c>
      <c r="K74" s="75">
        <v>620000</v>
      </c>
      <c r="L74" s="6">
        <v>2</v>
      </c>
      <c r="M74" s="76">
        <f t="shared" ref="M74:M78" si="8">K74*L74</f>
        <v>1240000</v>
      </c>
    </row>
    <row r="75" spans="1:24" ht="17.25" customHeight="1" x14ac:dyDescent="0.25">
      <c r="B75" s="38" t="s">
        <v>22</v>
      </c>
      <c r="C75" s="24" t="s">
        <v>98</v>
      </c>
      <c r="D75" s="25">
        <f>2+6</f>
        <v>8</v>
      </c>
      <c r="E75" s="74">
        <v>670000</v>
      </c>
      <c r="F75" s="75">
        <f t="shared" si="7"/>
        <v>5360000</v>
      </c>
      <c r="H75" s="3" t="s">
        <v>96</v>
      </c>
      <c r="I75" s="3"/>
      <c r="J75" s="6" t="s">
        <v>98</v>
      </c>
      <c r="K75" s="45">
        <v>400000</v>
      </c>
      <c r="L75" s="6">
        <v>1</v>
      </c>
      <c r="M75" s="76">
        <f t="shared" si="8"/>
        <v>400000</v>
      </c>
    </row>
    <row r="76" spans="1:24" ht="17.25" customHeight="1" x14ac:dyDescent="0.25">
      <c r="B76" s="23"/>
      <c r="C76" s="24" t="s">
        <v>99</v>
      </c>
      <c r="D76" s="25">
        <f>16+6</f>
        <v>22</v>
      </c>
      <c r="E76" s="75">
        <v>620000</v>
      </c>
      <c r="F76" s="75">
        <f t="shared" si="7"/>
        <v>13640000</v>
      </c>
      <c r="J76" s="6" t="s">
        <v>99</v>
      </c>
      <c r="K76" s="45">
        <v>400000</v>
      </c>
      <c r="L76" s="6">
        <v>1</v>
      </c>
      <c r="M76" s="76">
        <f t="shared" si="8"/>
        <v>400000</v>
      </c>
    </row>
    <row r="77" spans="1:24" ht="17.25" customHeight="1" x14ac:dyDescent="0.25">
      <c r="B77" s="38" t="s">
        <v>71</v>
      </c>
      <c r="C77" s="6" t="s">
        <v>98</v>
      </c>
      <c r="D77" s="6">
        <v>2</v>
      </c>
      <c r="E77" s="74">
        <v>670000</v>
      </c>
      <c r="F77" s="75">
        <f t="shared" si="7"/>
        <v>1340000</v>
      </c>
      <c r="H77" s="3" t="s">
        <v>70</v>
      </c>
      <c r="I77" s="3"/>
      <c r="J77" s="6" t="s">
        <v>98</v>
      </c>
      <c r="K77" s="45">
        <v>670000</v>
      </c>
      <c r="L77" s="6">
        <v>10</v>
      </c>
      <c r="M77" s="76">
        <f t="shared" si="8"/>
        <v>6700000</v>
      </c>
    </row>
    <row r="78" spans="1:24" ht="17.25" customHeight="1" x14ac:dyDescent="0.25">
      <c r="B78" s="38"/>
      <c r="C78" s="24" t="s">
        <v>99</v>
      </c>
      <c r="D78" s="6">
        <v>3</v>
      </c>
      <c r="E78" s="75">
        <v>620000</v>
      </c>
      <c r="F78" s="75">
        <f t="shared" si="7"/>
        <v>1860000</v>
      </c>
      <c r="H78" s="3" t="s">
        <v>92</v>
      </c>
      <c r="I78" s="3"/>
      <c r="J78" s="6" t="s">
        <v>99</v>
      </c>
      <c r="K78" s="45">
        <v>350000</v>
      </c>
      <c r="L78" s="6">
        <v>8</v>
      </c>
      <c r="M78" s="76">
        <f t="shared" si="8"/>
        <v>2800000</v>
      </c>
    </row>
    <row r="79" spans="1:24" ht="17.25" customHeight="1" x14ac:dyDescent="0.25">
      <c r="B79" s="38" t="s">
        <v>72</v>
      </c>
      <c r="C79" s="6" t="s">
        <v>98</v>
      </c>
      <c r="D79" s="6">
        <f>T6+T7+T9+T15+T17+T18+T20+T21+T22+T26+T27+T36+T37+T39+T41+T42+T59+T60+T61</f>
        <v>23</v>
      </c>
      <c r="E79" s="74">
        <v>670000</v>
      </c>
      <c r="F79" s="75">
        <f t="shared" si="7"/>
        <v>15410000</v>
      </c>
      <c r="L79" s="26">
        <f>SUM(L73:L78)</f>
        <v>25</v>
      </c>
      <c r="M79" s="77">
        <f>SUM(M73:M78)</f>
        <v>13550000</v>
      </c>
    </row>
    <row r="80" spans="1:24" ht="17.25" customHeight="1" x14ac:dyDescent="0.25">
      <c r="C80" s="24" t="s">
        <v>99</v>
      </c>
      <c r="D80" s="6">
        <f>T8+T10+T11+T12+T13+T23+T28+T29+T30+T31+T32+T33+T34+T40+T43+T44+T46+T47+T51+T53+T55+T56+T57</f>
        <v>28</v>
      </c>
      <c r="E80" s="75">
        <v>640000</v>
      </c>
      <c r="F80" s="75">
        <f t="shared" si="7"/>
        <v>17920000</v>
      </c>
      <c r="M80" s="3">
        <f>D81+L79</f>
        <v>127</v>
      </c>
    </row>
    <row r="81" spans="1:24" ht="17.25" customHeight="1" x14ac:dyDescent="0.25">
      <c r="D81" s="26">
        <f>SUM(D73:D80)</f>
        <v>102</v>
      </c>
      <c r="E81" s="45"/>
      <c r="F81" s="76">
        <f>SUM(F73:F80)</f>
        <v>65950000</v>
      </c>
    </row>
    <row r="82" spans="1:24" ht="18" customHeight="1" x14ac:dyDescent="0.25">
      <c r="A82" s="101" t="s">
        <v>104</v>
      </c>
      <c r="B82" s="101"/>
      <c r="C82" s="101"/>
      <c r="F82" s="101" t="s">
        <v>105</v>
      </c>
      <c r="G82" s="101"/>
      <c r="H82" s="101"/>
      <c r="I82" s="101"/>
      <c r="K82" s="38"/>
      <c r="M82" s="78"/>
      <c r="N82" s="101" t="s">
        <v>106</v>
      </c>
      <c r="O82" s="101"/>
      <c r="P82" s="101"/>
      <c r="Q82" s="101"/>
      <c r="R82" s="101"/>
      <c r="S82" s="46"/>
      <c r="T82" s="101" t="s">
        <v>107</v>
      </c>
      <c r="U82" s="101"/>
      <c r="V82" s="101"/>
      <c r="W82" s="101"/>
      <c r="X82" s="101"/>
    </row>
    <row r="83" spans="1:24" ht="18" customHeight="1" x14ac:dyDescent="0.25"/>
    <row r="84" spans="1:24" ht="18" customHeight="1" x14ac:dyDescent="0.25"/>
    <row r="85" spans="1:24" ht="18" customHeight="1" x14ac:dyDescent="0.25"/>
    <row r="86" spans="1:24" ht="18" customHeight="1" x14ac:dyDescent="0.25"/>
    <row r="87" spans="1:24" x14ac:dyDescent="0.25">
      <c r="A87" s="101" t="s">
        <v>16</v>
      </c>
      <c r="B87" s="101"/>
      <c r="C87" s="101"/>
      <c r="F87" s="101" t="s">
        <v>14</v>
      </c>
      <c r="G87" s="101"/>
      <c r="H87" s="101"/>
      <c r="I87" s="101"/>
      <c r="N87" s="101" t="s">
        <v>19</v>
      </c>
      <c r="O87" s="101"/>
      <c r="P87" s="101"/>
      <c r="Q87" s="101"/>
      <c r="R87" s="101"/>
      <c r="T87" s="101" t="s">
        <v>10</v>
      </c>
      <c r="U87" s="101"/>
      <c r="V87" s="101"/>
      <c r="W87" s="101"/>
      <c r="X87" s="101"/>
    </row>
    <row r="93" spans="1:24" x14ac:dyDescent="0.25">
      <c r="N93" s="101" t="s">
        <v>115</v>
      </c>
      <c r="O93" s="101"/>
      <c r="P93" s="101"/>
      <c r="Q93" s="101"/>
      <c r="R93" s="101"/>
    </row>
    <row r="97" spans="14:18" x14ac:dyDescent="0.25">
      <c r="N97" s="101" t="s">
        <v>11</v>
      </c>
      <c r="O97" s="101"/>
      <c r="P97" s="101"/>
      <c r="Q97" s="101"/>
      <c r="R97" s="101"/>
    </row>
    <row r="101" spans="14:18" x14ac:dyDescent="0.25">
      <c r="N101" s="101" t="s">
        <v>46</v>
      </c>
      <c r="O101" s="101"/>
      <c r="P101" s="101"/>
      <c r="Q101" s="101"/>
      <c r="R101" s="101"/>
    </row>
    <row r="105" spans="14:18" x14ac:dyDescent="0.25">
      <c r="N105" s="101" t="s">
        <v>21</v>
      </c>
      <c r="O105" s="101"/>
      <c r="P105" s="101"/>
      <c r="Q105" s="101"/>
      <c r="R105" s="101"/>
    </row>
    <row r="109" spans="14:18" x14ac:dyDescent="0.25">
      <c r="N109" s="101" t="s">
        <v>38</v>
      </c>
      <c r="O109" s="101"/>
      <c r="P109" s="101"/>
      <c r="Q109" s="101"/>
      <c r="R109" s="101"/>
    </row>
    <row r="113" spans="14:18" x14ac:dyDescent="0.25">
      <c r="N113" s="101" t="s">
        <v>32</v>
      </c>
      <c r="O113" s="101"/>
      <c r="P113" s="101"/>
      <c r="Q113" s="101"/>
      <c r="R113" s="101"/>
    </row>
    <row r="142" spans="1:24" ht="26.25" customHeight="1" x14ac:dyDescent="0.25">
      <c r="A142" s="107" t="s">
        <v>117</v>
      </c>
      <c r="B142" s="107"/>
      <c r="C142" s="107"/>
      <c r="D142" s="107"/>
      <c r="E142" s="101" t="s">
        <v>1</v>
      </c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</row>
    <row r="143" spans="1:24" ht="26.25" customHeight="1" x14ac:dyDescent="0.25">
      <c r="A143" s="101" t="s">
        <v>2</v>
      </c>
      <c r="B143" s="101"/>
      <c r="C143" s="101"/>
      <c r="D143" s="101"/>
      <c r="E143" s="101" t="s">
        <v>102</v>
      </c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</row>
    <row r="144" spans="1:24" ht="26.25" customHeight="1" x14ac:dyDescent="0.25">
      <c r="M144" s="9"/>
      <c r="N144" s="9"/>
      <c r="O144" s="9"/>
      <c r="P144" s="9"/>
      <c r="Q144" s="9"/>
      <c r="R144" s="9"/>
      <c r="S144" s="102" t="s">
        <v>116</v>
      </c>
      <c r="T144" s="102"/>
      <c r="U144" s="102"/>
      <c r="V144" s="102"/>
      <c r="W144" s="102"/>
      <c r="X144" s="102"/>
    </row>
    <row r="145" spans="1:24" s="7" customFormat="1" ht="51" customHeight="1" x14ac:dyDescent="0.3">
      <c r="A145" s="106" t="s">
        <v>103</v>
      </c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</row>
    <row r="146" spans="1:24" ht="83.25" customHeight="1" x14ac:dyDescent="0.25">
      <c r="A146" s="1" t="s">
        <v>3</v>
      </c>
      <c r="B146" s="1" t="s">
        <v>4</v>
      </c>
      <c r="C146" s="2" t="s">
        <v>5</v>
      </c>
      <c r="D146" s="2" t="s">
        <v>6</v>
      </c>
      <c r="E146" s="2" t="s">
        <v>7</v>
      </c>
      <c r="F146" s="29" t="s">
        <v>91</v>
      </c>
      <c r="G146" s="30" t="s">
        <v>108</v>
      </c>
      <c r="H146" s="29" t="s">
        <v>22</v>
      </c>
      <c r="I146" s="30" t="s">
        <v>108</v>
      </c>
      <c r="J146" s="29" t="s">
        <v>69</v>
      </c>
      <c r="K146" s="30" t="s">
        <v>108</v>
      </c>
      <c r="L146" s="29" t="s">
        <v>18</v>
      </c>
      <c r="M146" s="30" t="s">
        <v>108</v>
      </c>
      <c r="N146" s="29" t="s">
        <v>71</v>
      </c>
      <c r="O146" s="30" t="s">
        <v>108</v>
      </c>
      <c r="P146" s="29" t="s">
        <v>70</v>
      </c>
      <c r="Q146" s="30" t="s">
        <v>108</v>
      </c>
      <c r="R146" s="29" t="s">
        <v>92</v>
      </c>
      <c r="S146" s="30" t="s">
        <v>108</v>
      </c>
      <c r="T146" s="34" t="s">
        <v>72</v>
      </c>
      <c r="U146" s="30" t="s">
        <v>108</v>
      </c>
      <c r="V146" s="29" t="s">
        <v>96</v>
      </c>
      <c r="W146" s="30" t="s">
        <v>108</v>
      </c>
      <c r="X146" s="29" t="s">
        <v>109</v>
      </c>
    </row>
    <row r="147" spans="1:24" s="10" customFormat="1" ht="17.25" customHeight="1" x14ac:dyDescent="0.25">
      <c r="A147" s="48">
        <v>1</v>
      </c>
      <c r="B147" s="49" t="s">
        <v>10</v>
      </c>
      <c r="C147" s="50" t="s">
        <v>8</v>
      </c>
      <c r="D147" s="54">
        <f t="shared" ref="D147:D155" si="9">F147+H147+J147+L147+N147+P147+R147+T147+V147</f>
        <v>2</v>
      </c>
      <c r="E147" s="48" t="s">
        <v>9</v>
      </c>
      <c r="F147" s="51">
        <v>1</v>
      </c>
      <c r="G147" s="52">
        <v>670000</v>
      </c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>
        <v>1</v>
      </c>
      <c r="U147" s="52">
        <v>670000</v>
      </c>
      <c r="V147" s="51"/>
      <c r="W147" s="51"/>
      <c r="X147" s="52">
        <f t="shared" ref="X147:X152" si="10">(F147*G147)+(T147*U147)</f>
        <v>1340000</v>
      </c>
    </row>
    <row r="148" spans="1:24" s="10" customFormat="1" ht="17.25" customHeight="1" x14ac:dyDescent="0.25">
      <c r="A148" s="48">
        <v>2</v>
      </c>
      <c r="B148" s="49" t="s">
        <v>21</v>
      </c>
      <c r="C148" s="50" t="s">
        <v>8</v>
      </c>
      <c r="D148" s="54">
        <f t="shared" ref="D148:D153" si="11">F148+H148+J148+L148+N148+P148+R148+T148+V148</f>
        <v>2</v>
      </c>
      <c r="E148" s="48" t="s">
        <v>9</v>
      </c>
      <c r="F148" s="51">
        <v>1</v>
      </c>
      <c r="G148" s="52">
        <v>670000</v>
      </c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7">
        <v>1</v>
      </c>
      <c r="U148" s="52">
        <v>670000</v>
      </c>
      <c r="V148" s="51"/>
      <c r="W148" s="51"/>
      <c r="X148" s="52">
        <f t="shared" si="10"/>
        <v>1340000</v>
      </c>
    </row>
    <row r="149" spans="1:24" s="10" customFormat="1" ht="17.25" customHeight="1" x14ac:dyDescent="0.25">
      <c r="A149" s="48">
        <v>3</v>
      </c>
      <c r="B149" s="49" t="s">
        <v>45</v>
      </c>
      <c r="C149" s="50" t="s">
        <v>8</v>
      </c>
      <c r="D149" s="54">
        <f t="shared" si="11"/>
        <v>1</v>
      </c>
      <c r="E149" s="48" t="s">
        <v>9</v>
      </c>
      <c r="F149" s="51">
        <v>1</v>
      </c>
      <c r="G149" s="52">
        <v>620000</v>
      </c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2"/>
      <c r="V149" s="51"/>
      <c r="W149" s="51"/>
      <c r="X149" s="52">
        <f t="shared" si="10"/>
        <v>620000</v>
      </c>
    </row>
    <row r="150" spans="1:24" s="10" customFormat="1" ht="17.25" customHeight="1" x14ac:dyDescent="0.25">
      <c r="A150" s="48">
        <v>4</v>
      </c>
      <c r="B150" s="55" t="s">
        <v>20</v>
      </c>
      <c r="C150" s="56" t="s">
        <v>8</v>
      </c>
      <c r="D150" s="54">
        <f t="shared" si="11"/>
        <v>2</v>
      </c>
      <c r="E150" s="54" t="s">
        <v>9</v>
      </c>
      <c r="F150" s="57">
        <v>2</v>
      </c>
      <c r="G150" s="52">
        <v>670000</v>
      </c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2"/>
      <c r="V150" s="51"/>
      <c r="W150" s="51"/>
      <c r="X150" s="52">
        <f t="shared" si="10"/>
        <v>1340000</v>
      </c>
    </row>
    <row r="151" spans="1:24" s="10" customFormat="1" ht="17.25" customHeight="1" x14ac:dyDescent="0.25">
      <c r="A151" s="48">
        <v>5</v>
      </c>
      <c r="B151" s="49" t="s">
        <v>64</v>
      </c>
      <c r="C151" s="50" t="s">
        <v>8</v>
      </c>
      <c r="D151" s="54">
        <f t="shared" si="11"/>
        <v>2</v>
      </c>
      <c r="E151" s="48" t="s">
        <v>9</v>
      </c>
      <c r="F151" s="51">
        <v>1</v>
      </c>
      <c r="G151" s="52">
        <v>670000</v>
      </c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8">
        <v>1</v>
      </c>
      <c r="U151" s="52">
        <v>670000</v>
      </c>
      <c r="V151" s="51"/>
      <c r="W151" s="51"/>
      <c r="X151" s="52">
        <f t="shared" si="10"/>
        <v>1340000</v>
      </c>
    </row>
    <row r="152" spans="1:24" s="10" customFormat="1" ht="17.25" customHeight="1" x14ac:dyDescent="0.25">
      <c r="A152" s="48">
        <v>6</v>
      </c>
      <c r="B152" s="49" t="s">
        <v>79</v>
      </c>
      <c r="C152" s="50" t="s">
        <v>8</v>
      </c>
      <c r="D152" s="54">
        <f t="shared" si="11"/>
        <v>2</v>
      </c>
      <c r="E152" s="48" t="s">
        <v>9</v>
      </c>
      <c r="F152" s="51">
        <v>1</v>
      </c>
      <c r="G152" s="60">
        <v>620000</v>
      </c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7">
        <v>1</v>
      </c>
      <c r="U152" s="52">
        <v>640000</v>
      </c>
      <c r="V152" s="51"/>
      <c r="W152" s="51"/>
      <c r="X152" s="52">
        <f t="shared" si="10"/>
        <v>1260000</v>
      </c>
    </row>
    <row r="153" spans="1:24" s="10" customFormat="1" ht="17.25" customHeight="1" x14ac:dyDescent="0.25">
      <c r="A153" s="48">
        <v>7</v>
      </c>
      <c r="B153" s="49" t="s">
        <v>46</v>
      </c>
      <c r="C153" s="50" t="s">
        <v>68</v>
      </c>
      <c r="D153" s="54">
        <f t="shared" si="11"/>
        <v>2</v>
      </c>
      <c r="E153" s="48" t="s">
        <v>9</v>
      </c>
      <c r="F153" s="51"/>
      <c r="G153" s="51"/>
      <c r="H153" s="51"/>
      <c r="I153" s="51"/>
      <c r="J153" s="51"/>
      <c r="K153" s="51"/>
      <c r="L153" s="51"/>
      <c r="M153" s="51"/>
      <c r="N153" s="51">
        <v>1</v>
      </c>
      <c r="O153" s="52">
        <v>670000</v>
      </c>
      <c r="P153" s="51"/>
      <c r="Q153" s="51"/>
      <c r="R153" s="51"/>
      <c r="S153" s="51"/>
      <c r="T153" s="51">
        <v>1</v>
      </c>
      <c r="U153" s="52">
        <v>670000</v>
      </c>
      <c r="V153" s="51"/>
      <c r="W153" s="51"/>
      <c r="X153" s="52">
        <f>(N153*O153)+(T153*U153)</f>
        <v>1340000</v>
      </c>
    </row>
    <row r="154" spans="1:24" s="10" customFormat="1" ht="17.25" customHeight="1" x14ac:dyDescent="0.25">
      <c r="A154" s="48">
        <v>8</v>
      </c>
      <c r="B154" s="49" t="s">
        <v>17</v>
      </c>
      <c r="C154" s="50" t="s">
        <v>62</v>
      </c>
      <c r="D154" s="54">
        <f t="shared" ref="D154" si="12">F154+H154+J154+L154+N154+P154+R154+T154+V154</f>
        <v>2</v>
      </c>
      <c r="E154" s="48" t="s">
        <v>9</v>
      </c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>
        <v>2</v>
      </c>
      <c r="U154" s="52">
        <v>670000</v>
      </c>
      <c r="V154" s="51"/>
      <c r="W154" s="51"/>
      <c r="X154" s="52">
        <f>(F154*G154)+(T154*U154)</f>
        <v>1340000</v>
      </c>
    </row>
    <row r="155" spans="1:24" s="10" customFormat="1" ht="17.25" customHeight="1" x14ac:dyDescent="0.25">
      <c r="A155" s="48">
        <v>9</v>
      </c>
      <c r="B155" s="49" t="s">
        <v>11</v>
      </c>
      <c r="C155" s="50" t="s">
        <v>58</v>
      </c>
      <c r="D155" s="54">
        <f t="shared" si="9"/>
        <v>2</v>
      </c>
      <c r="E155" s="48" t="s">
        <v>9</v>
      </c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>
        <v>2</v>
      </c>
      <c r="U155" s="52">
        <v>640000</v>
      </c>
      <c r="V155" s="51"/>
      <c r="W155" s="51"/>
      <c r="X155" s="52">
        <f>(F155*G155)+(T155*U155)</f>
        <v>1280000</v>
      </c>
    </row>
    <row r="156" spans="1:24" s="10" customFormat="1" ht="17.25" customHeight="1" x14ac:dyDescent="0.25">
      <c r="A156" s="48">
        <v>10</v>
      </c>
      <c r="B156" s="49" t="s">
        <v>34</v>
      </c>
      <c r="C156" s="50" t="s">
        <v>60</v>
      </c>
      <c r="D156" s="54">
        <f t="shared" ref="D156:D170" si="13">F156+H156+J156+L156+N156+P156+R156+T156+V156</f>
        <v>2</v>
      </c>
      <c r="E156" s="48" t="s">
        <v>9</v>
      </c>
      <c r="F156" s="51"/>
      <c r="G156" s="51"/>
      <c r="H156" s="51"/>
      <c r="I156" s="51"/>
      <c r="J156" s="51">
        <v>1</v>
      </c>
      <c r="K156" s="52">
        <v>620000</v>
      </c>
      <c r="L156" s="51"/>
      <c r="M156" s="51"/>
      <c r="N156" s="51"/>
      <c r="O156" s="51"/>
      <c r="P156" s="51"/>
      <c r="Q156" s="51"/>
      <c r="R156" s="51"/>
      <c r="S156" s="51"/>
      <c r="T156" s="51">
        <v>1</v>
      </c>
      <c r="U156" s="52">
        <v>640000</v>
      </c>
      <c r="V156" s="51"/>
      <c r="W156" s="51"/>
      <c r="X156" s="52">
        <f>(J156*K156)+(T156*U156)</f>
        <v>1260000</v>
      </c>
    </row>
    <row r="157" spans="1:24" s="10" customFormat="1" ht="17.25" customHeight="1" x14ac:dyDescent="0.25">
      <c r="A157" s="48">
        <v>11</v>
      </c>
      <c r="B157" s="49" t="s">
        <v>31</v>
      </c>
      <c r="C157" s="50" t="s">
        <v>60</v>
      </c>
      <c r="D157" s="54">
        <f t="shared" si="13"/>
        <v>2</v>
      </c>
      <c r="E157" s="48" t="s">
        <v>9</v>
      </c>
      <c r="F157" s="51"/>
      <c r="G157" s="51"/>
      <c r="H157" s="51"/>
      <c r="I157" s="51"/>
      <c r="J157" s="51">
        <v>1</v>
      </c>
      <c r="K157" s="52">
        <v>620000</v>
      </c>
      <c r="L157" s="51"/>
      <c r="M157" s="51"/>
      <c r="N157" s="51"/>
      <c r="O157" s="51"/>
      <c r="P157" s="51"/>
      <c r="Q157" s="51"/>
      <c r="R157" s="51"/>
      <c r="S157" s="51"/>
      <c r="T157" s="51">
        <v>1</v>
      </c>
      <c r="U157" s="52">
        <v>640000</v>
      </c>
      <c r="V157" s="51"/>
      <c r="W157" s="51"/>
      <c r="X157" s="52">
        <f>(J157*K157)+(T157*U157)</f>
        <v>1260000</v>
      </c>
    </row>
    <row r="158" spans="1:24" s="10" customFormat="1" ht="17.25" customHeight="1" x14ac:dyDescent="0.25">
      <c r="A158" s="48">
        <v>12</v>
      </c>
      <c r="B158" s="49" t="s">
        <v>30</v>
      </c>
      <c r="C158" s="50" t="s">
        <v>68</v>
      </c>
      <c r="D158" s="54">
        <f t="shared" si="13"/>
        <v>2</v>
      </c>
      <c r="E158" s="48" t="s">
        <v>9</v>
      </c>
      <c r="F158" s="51"/>
      <c r="G158" s="51"/>
      <c r="H158" s="51"/>
      <c r="I158" s="51"/>
      <c r="J158" s="51"/>
      <c r="K158" s="51"/>
      <c r="L158" s="51"/>
      <c r="M158" s="51"/>
      <c r="N158" s="51">
        <v>1</v>
      </c>
      <c r="O158" s="52">
        <v>620000</v>
      </c>
      <c r="P158" s="51"/>
      <c r="Q158" s="51"/>
      <c r="R158" s="51"/>
      <c r="S158" s="51"/>
      <c r="T158" s="51">
        <v>1</v>
      </c>
      <c r="U158" s="52">
        <v>640000</v>
      </c>
      <c r="V158" s="51"/>
      <c r="W158" s="51"/>
      <c r="X158" s="52">
        <f>(N158*O158)+(T158*U158)</f>
        <v>1260000</v>
      </c>
    </row>
    <row r="159" spans="1:24" s="10" customFormat="1" ht="17.25" customHeight="1" x14ac:dyDescent="0.25">
      <c r="A159" s="48">
        <v>13</v>
      </c>
      <c r="B159" s="53" t="s">
        <v>56</v>
      </c>
      <c r="C159" s="50" t="s">
        <v>18</v>
      </c>
      <c r="D159" s="54">
        <f t="shared" si="13"/>
        <v>2</v>
      </c>
      <c r="E159" s="48" t="s">
        <v>9</v>
      </c>
      <c r="F159" s="51"/>
      <c r="G159" s="51"/>
      <c r="H159" s="51"/>
      <c r="I159" s="51"/>
      <c r="J159" s="51"/>
      <c r="K159" s="51"/>
      <c r="L159" s="51">
        <v>1</v>
      </c>
      <c r="M159" s="64">
        <v>670000</v>
      </c>
      <c r="N159" s="51"/>
      <c r="O159" s="51"/>
      <c r="P159" s="51"/>
      <c r="Q159" s="51"/>
      <c r="R159" s="51"/>
      <c r="S159" s="51"/>
      <c r="T159" s="51">
        <v>1</v>
      </c>
      <c r="U159" s="52">
        <v>670000</v>
      </c>
      <c r="V159" s="51"/>
      <c r="W159" s="51"/>
      <c r="X159" s="52">
        <f>(L159*M159)+(T159*U159)</f>
        <v>1340000</v>
      </c>
    </row>
    <row r="160" spans="1:24" s="10" customFormat="1" ht="17.25" customHeight="1" x14ac:dyDescent="0.25">
      <c r="A160" s="48">
        <v>14</v>
      </c>
      <c r="B160" s="49" t="s">
        <v>47</v>
      </c>
      <c r="C160" s="50" t="s">
        <v>18</v>
      </c>
      <c r="D160" s="54">
        <f t="shared" si="13"/>
        <v>2</v>
      </c>
      <c r="E160" s="48" t="s">
        <v>9</v>
      </c>
      <c r="F160" s="51"/>
      <c r="G160" s="51"/>
      <c r="H160" s="51"/>
      <c r="I160" s="51"/>
      <c r="J160" s="51"/>
      <c r="K160" s="51"/>
      <c r="L160" s="51">
        <v>1</v>
      </c>
      <c r="M160" s="64">
        <v>620000</v>
      </c>
      <c r="N160" s="51"/>
      <c r="O160" s="51"/>
      <c r="P160" s="51"/>
      <c r="Q160" s="51"/>
      <c r="R160" s="51"/>
      <c r="S160" s="51"/>
      <c r="T160" s="51">
        <v>1</v>
      </c>
      <c r="U160" s="52">
        <v>640000</v>
      </c>
      <c r="V160" s="51"/>
      <c r="W160" s="51"/>
      <c r="X160" s="52">
        <f>(L160*M160)+(T160*U160)</f>
        <v>1260000</v>
      </c>
    </row>
    <row r="161" spans="1:24" s="10" customFormat="1" ht="17.25" customHeight="1" x14ac:dyDescent="0.25">
      <c r="A161" s="48">
        <v>15</v>
      </c>
      <c r="B161" s="49" t="s">
        <v>44</v>
      </c>
      <c r="C161" s="50" t="s">
        <v>18</v>
      </c>
      <c r="D161" s="54">
        <f t="shared" si="13"/>
        <v>2</v>
      </c>
      <c r="E161" s="48" t="s">
        <v>9</v>
      </c>
      <c r="F161" s="51"/>
      <c r="G161" s="51"/>
      <c r="H161" s="51"/>
      <c r="I161" s="51"/>
      <c r="J161" s="51"/>
      <c r="K161" s="51"/>
      <c r="L161" s="51">
        <v>1</v>
      </c>
      <c r="M161" s="64">
        <v>670000</v>
      </c>
      <c r="N161" s="51"/>
      <c r="O161" s="51"/>
      <c r="P161" s="51"/>
      <c r="Q161" s="51"/>
      <c r="R161" s="51"/>
      <c r="S161" s="51"/>
      <c r="T161" s="58">
        <v>1</v>
      </c>
      <c r="U161" s="66">
        <v>670000</v>
      </c>
      <c r="V161" s="51"/>
      <c r="W161" s="51"/>
      <c r="X161" s="52">
        <f>(L161*M161)+(T161*U161)</f>
        <v>1340000</v>
      </c>
    </row>
    <row r="162" spans="1:24" s="10" customFormat="1" ht="17.25" customHeight="1" x14ac:dyDescent="0.25">
      <c r="A162" s="48">
        <v>16</v>
      </c>
      <c r="B162" s="49" t="s">
        <v>48</v>
      </c>
      <c r="C162" s="50" t="s">
        <v>18</v>
      </c>
      <c r="D162" s="54">
        <f t="shared" si="13"/>
        <v>2</v>
      </c>
      <c r="E162" s="48" t="s">
        <v>9</v>
      </c>
      <c r="F162" s="51"/>
      <c r="G162" s="51"/>
      <c r="H162" s="51"/>
      <c r="I162" s="51"/>
      <c r="J162" s="51"/>
      <c r="K162" s="51"/>
      <c r="L162" s="51">
        <v>1</v>
      </c>
      <c r="M162" s="64">
        <v>620000</v>
      </c>
      <c r="N162" s="51"/>
      <c r="O162" s="51"/>
      <c r="P162" s="51"/>
      <c r="Q162" s="51"/>
      <c r="R162" s="51"/>
      <c r="S162" s="51"/>
      <c r="T162" s="57">
        <v>1</v>
      </c>
      <c r="U162" s="52">
        <v>640000</v>
      </c>
      <c r="V162" s="51"/>
      <c r="W162" s="51"/>
      <c r="X162" s="52">
        <f>(L162*M162)+(T162*U162)</f>
        <v>1260000</v>
      </c>
    </row>
    <row r="163" spans="1:24" s="10" customFormat="1" ht="17.25" customHeight="1" x14ac:dyDescent="0.25">
      <c r="A163" s="48">
        <v>17</v>
      </c>
      <c r="B163" s="49" t="s">
        <v>49</v>
      </c>
      <c r="C163" s="50" t="s">
        <v>50</v>
      </c>
      <c r="D163" s="54">
        <f t="shared" si="13"/>
        <v>2</v>
      </c>
      <c r="E163" s="48" t="s">
        <v>9</v>
      </c>
      <c r="F163" s="51"/>
      <c r="G163" s="51"/>
      <c r="H163" s="65">
        <v>1</v>
      </c>
      <c r="I163" s="64">
        <v>620000</v>
      </c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>
        <v>1</v>
      </c>
      <c r="U163" s="52">
        <v>640000</v>
      </c>
      <c r="V163" s="51"/>
      <c r="W163" s="51"/>
      <c r="X163" s="52">
        <f>(H163*I163)+(T163*U163)</f>
        <v>1260000</v>
      </c>
    </row>
    <row r="164" spans="1:24" s="10" customFormat="1" ht="17.25" customHeight="1" x14ac:dyDescent="0.25">
      <c r="A164" s="48">
        <v>18</v>
      </c>
      <c r="B164" s="53" t="s">
        <v>24</v>
      </c>
      <c r="C164" s="50" t="s">
        <v>50</v>
      </c>
      <c r="D164" s="54">
        <f t="shared" si="13"/>
        <v>2</v>
      </c>
      <c r="E164" s="48" t="s">
        <v>9</v>
      </c>
      <c r="F164" s="51"/>
      <c r="G164" s="51"/>
      <c r="H164" s="65">
        <v>1</v>
      </c>
      <c r="I164" s="64">
        <v>620000</v>
      </c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7">
        <v>1</v>
      </c>
      <c r="U164" s="52">
        <v>640000</v>
      </c>
      <c r="V164" s="51"/>
      <c r="W164" s="51"/>
      <c r="X164" s="52">
        <f>(H164*I164)+(T164*U164)</f>
        <v>1260000</v>
      </c>
    </row>
    <row r="165" spans="1:24" s="10" customFormat="1" ht="17.25" customHeight="1" x14ac:dyDescent="0.25">
      <c r="A165" s="48">
        <v>19</v>
      </c>
      <c r="B165" s="67" t="s">
        <v>26</v>
      </c>
      <c r="C165" s="56" t="s">
        <v>50</v>
      </c>
      <c r="D165" s="54">
        <f t="shared" si="13"/>
        <v>2</v>
      </c>
      <c r="E165" s="54" t="s">
        <v>9</v>
      </c>
      <c r="F165" s="57"/>
      <c r="G165" s="57"/>
      <c r="H165" s="68">
        <v>2</v>
      </c>
      <c r="I165" s="64">
        <v>670000</v>
      </c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2"/>
      <c r="V165" s="51"/>
      <c r="W165" s="51"/>
      <c r="X165" s="52">
        <f>(H165*I165)+(T165*U165)</f>
        <v>1340000</v>
      </c>
    </row>
    <row r="166" spans="1:24" s="10" customFormat="1" ht="17.25" customHeight="1" x14ac:dyDescent="0.25">
      <c r="A166" s="48">
        <v>20</v>
      </c>
      <c r="B166" s="49" t="s">
        <v>23</v>
      </c>
      <c r="C166" s="50" t="s">
        <v>22</v>
      </c>
      <c r="D166" s="54">
        <f t="shared" si="13"/>
        <v>2</v>
      </c>
      <c r="E166" s="48" t="s">
        <v>9</v>
      </c>
      <c r="F166" s="51"/>
      <c r="G166" s="51"/>
      <c r="H166" s="65">
        <v>1</v>
      </c>
      <c r="I166" s="64">
        <v>620000</v>
      </c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>
        <v>1</v>
      </c>
      <c r="U166" s="52">
        <v>640000</v>
      </c>
      <c r="V166" s="51"/>
      <c r="W166" s="51"/>
      <c r="X166" s="52">
        <f>(H166*I166)+(T166*U166)</f>
        <v>1260000</v>
      </c>
    </row>
    <row r="167" spans="1:24" s="10" customFormat="1" ht="17.25" customHeight="1" x14ac:dyDescent="0.25">
      <c r="A167" s="48">
        <v>21</v>
      </c>
      <c r="B167" s="53" t="s">
        <v>52</v>
      </c>
      <c r="C167" s="50" t="s">
        <v>53</v>
      </c>
      <c r="D167" s="54">
        <f t="shared" si="13"/>
        <v>2</v>
      </c>
      <c r="E167" s="48" t="s">
        <v>9</v>
      </c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>
        <v>2</v>
      </c>
      <c r="U167" s="52">
        <v>670000</v>
      </c>
      <c r="V167" s="51"/>
      <c r="W167" s="51"/>
      <c r="X167" s="52">
        <f>(F167*G167)+(T167*U167)</f>
        <v>1340000</v>
      </c>
    </row>
    <row r="168" spans="1:24" s="10" customFormat="1" ht="17.25" customHeight="1" x14ac:dyDescent="0.25">
      <c r="A168" s="48">
        <v>22</v>
      </c>
      <c r="B168" s="53" t="s">
        <v>74</v>
      </c>
      <c r="C168" s="50" t="s">
        <v>61</v>
      </c>
      <c r="D168" s="54">
        <f t="shared" si="13"/>
        <v>2</v>
      </c>
      <c r="E168" s="48" t="s">
        <v>9</v>
      </c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>
        <v>2</v>
      </c>
      <c r="Q168" s="52">
        <v>670000</v>
      </c>
      <c r="R168" s="51"/>
      <c r="S168" s="51"/>
      <c r="T168" s="51"/>
      <c r="U168" s="52"/>
      <c r="V168" s="51"/>
      <c r="W168" s="51"/>
      <c r="X168" s="52">
        <f>P168*Q168</f>
        <v>1340000</v>
      </c>
    </row>
    <row r="169" spans="1:24" s="10" customFormat="1" ht="17.25" customHeight="1" x14ac:dyDescent="0.25">
      <c r="A169" s="48">
        <v>23</v>
      </c>
      <c r="B169" s="53" t="s">
        <v>78</v>
      </c>
      <c r="C169" s="50" t="s">
        <v>89</v>
      </c>
      <c r="D169" s="54">
        <f t="shared" si="13"/>
        <v>2</v>
      </c>
      <c r="E169" s="48" t="s">
        <v>9</v>
      </c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>
        <v>2</v>
      </c>
      <c r="S169" s="52">
        <v>350000</v>
      </c>
      <c r="T169" s="51"/>
      <c r="U169" s="52"/>
      <c r="V169" s="51"/>
      <c r="W169" s="51"/>
      <c r="X169" s="52">
        <f>R169*S169</f>
        <v>700000</v>
      </c>
    </row>
    <row r="170" spans="1:24" ht="17.25" customHeight="1" x14ac:dyDescent="0.25">
      <c r="A170" s="69"/>
      <c r="B170" s="108" t="s">
        <v>67</v>
      </c>
      <c r="C170" s="108"/>
      <c r="D170" s="73">
        <f t="shared" si="13"/>
        <v>45</v>
      </c>
      <c r="E170" s="70"/>
      <c r="F170" s="70">
        <f>SUM(F147:F169)</f>
        <v>7</v>
      </c>
      <c r="G170" s="70"/>
      <c r="H170" s="70">
        <f>SUM(H147:H169)</f>
        <v>5</v>
      </c>
      <c r="I170" s="70"/>
      <c r="J170" s="70">
        <f>SUM(J147:J169)</f>
        <v>2</v>
      </c>
      <c r="K170" s="70"/>
      <c r="L170" s="70">
        <f>SUM(L147:L169)</f>
        <v>4</v>
      </c>
      <c r="M170" s="70"/>
      <c r="N170" s="70">
        <f>SUM(N147:N169)</f>
        <v>2</v>
      </c>
      <c r="O170" s="70"/>
      <c r="P170" s="70">
        <f>SUM(P147:P169)</f>
        <v>2</v>
      </c>
      <c r="Q170" s="70"/>
      <c r="R170" s="70">
        <f>SUM(R147:R169)</f>
        <v>2</v>
      </c>
      <c r="S170" s="70"/>
      <c r="T170" s="70">
        <f>SUM(T147:T169)</f>
        <v>21</v>
      </c>
      <c r="U170" s="71"/>
      <c r="V170" s="70">
        <f>SUM(V147:V169)</f>
        <v>0</v>
      </c>
      <c r="W170" s="70"/>
      <c r="X170" s="72">
        <f>SUM(X147:X169)</f>
        <v>28680000</v>
      </c>
    </row>
    <row r="171" spans="1:24" ht="18" customHeight="1" x14ac:dyDescent="0.25">
      <c r="A171" s="101" t="s">
        <v>104</v>
      </c>
      <c r="B171" s="101"/>
      <c r="C171" s="101"/>
      <c r="K171" s="101" t="s">
        <v>105</v>
      </c>
      <c r="L171" s="101"/>
      <c r="M171" s="101"/>
      <c r="N171" s="101"/>
      <c r="O171" s="46"/>
      <c r="P171" s="46"/>
      <c r="Q171" s="46"/>
      <c r="R171" s="46"/>
      <c r="S171" s="46"/>
      <c r="T171" s="101" t="s">
        <v>107</v>
      </c>
      <c r="U171" s="101"/>
      <c r="V171" s="101"/>
      <c r="W171" s="101"/>
      <c r="X171" s="101"/>
    </row>
    <row r="172" spans="1:24" ht="18" customHeight="1" x14ac:dyDescent="0.25"/>
    <row r="173" spans="1:24" ht="18" customHeight="1" x14ac:dyDescent="0.25"/>
    <row r="174" spans="1:24" ht="18" customHeight="1" x14ac:dyDescent="0.25"/>
    <row r="175" spans="1:24" ht="18" customHeight="1" x14ac:dyDescent="0.25">
      <c r="K175" s="101" t="s">
        <v>14</v>
      </c>
      <c r="L175" s="101"/>
      <c r="M175" s="101"/>
      <c r="N175" s="101"/>
    </row>
    <row r="176" spans="1:24" x14ac:dyDescent="0.25">
      <c r="A176" s="101" t="s">
        <v>16</v>
      </c>
      <c r="B176" s="101"/>
      <c r="C176" s="101"/>
      <c r="N176" s="101"/>
      <c r="O176" s="101"/>
      <c r="P176" s="101"/>
      <c r="Q176" s="101"/>
      <c r="R176" s="101"/>
      <c r="T176" s="101" t="s">
        <v>10</v>
      </c>
      <c r="U176" s="101"/>
      <c r="V176" s="101"/>
      <c r="W176" s="101"/>
      <c r="X176" s="101"/>
    </row>
    <row r="182" spans="1:24" ht="26.25" customHeight="1" x14ac:dyDescent="0.25">
      <c r="A182" s="107" t="s">
        <v>117</v>
      </c>
      <c r="B182" s="107"/>
      <c r="C182" s="107"/>
      <c r="D182" s="107"/>
      <c r="E182" s="101" t="s">
        <v>1</v>
      </c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</row>
    <row r="183" spans="1:24" ht="26.25" customHeight="1" x14ac:dyDescent="0.25">
      <c r="A183" s="101" t="s">
        <v>2</v>
      </c>
      <c r="B183" s="101"/>
      <c r="C183" s="101"/>
      <c r="D183" s="101"/>
      <c r="E183" s="101" t="s">
        <v>102</v>
      </c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</row>
    <row r="184" spans="1:24" ht="26.25" customHeight="1" x14ac:dyDescent="0.25">
      <c r="M184" s="9"/>
      <c r="N184" s="9"/>
      <c r="O184" s="9"/>
      <c r="P184" s="9"/>
      <c r="Q184" s="9"/>
      <c r="R184" s="9"/>
      <c r="S184" s="102" t="s">
        <v>116</v>
      </c>
      <c r="T184" s="102"/>
      <c r="U184" s="102"/>
      <c r="V184" s="102"/>
      <c r="W184" s="102"/>
      <c r="X184" s="102"/>
    </row>
    <row r="185" spans="1:24" s="7" customFormat="1" ht="51" customHeight="1" x14ac:dyDescent="0.3">
      <c r="A185" s="106" t="s">
        <v>103</v>
      </c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</row>
    <row r="186" spans="1:24" ht="83.25" customHeight="1" x14ac:dyDescent="0.25">
      <c r="A186" s="1" t="s">
        <v>3</v>
      </c>
      <c r="B186" s="1" t="s">
        <v>4</v>
      </c>
      <c r="C186" s="2" t="s">
        <v>5</v>
      </c>
      <c r="D186" s="2" t="s">
        <v>6</v>
      </c>
      <c r="E186" s="2" t="s">
        <v>7</v>
      </c>
      <c r="F186" s="29" t="s">
        <v>91</v>
      </c>
      <c r="G186" s="30" t="s">
        <v>108</v>
      </c>
      <c r="H186" s="29" t="s">
        <v>22</v>
      </c>
      <c r="I186" s="30" t="s">
        <v>108</v>
      </c>
      <c r="J186" s="29" t="s">
        <v>69</v>
      </c>
      <c r="K186" s="30" t="s">
        <v>108</v>
      </c>
      <c r="L186" s="29" t="s">
        <v>18</v>
      </c>
      <c r="M186" s="30" t="s">
        <v>108</v>
      </c>
      <c r="N186" s="29" t="s">
        <v>71</v>
      </c>
      <c r="O186" s="30" t="s">
        <v>108</v>
      </c>
      <c r="P186" s="29" t="s">
        <v>70</v>
      </c>
      <c r="Q186" s="30" t="s">
        <v>108</v>
      </c>
      <c r="R186" s="29" t="s">
        <v>92</v>
      </c>
      <c r="S186" s="30" t="s">
        <v>108</v>
      </c>
      <c r="T186" s="34" t="s">
        <v>72</v>
      </c>
      <c r="U186" s="30" t="s">
        <v>108</v>
      </c>
      <c r="V186" s="29" t="s">
        <v>96</v>
      </c>
      <c r="W186" s="30" t="s">
        <v>108</v>
      </c>
      <c r="X186" s="29" t="s">
        <v>109</v>
      </c>
    </row>
    <row r="187" spans="1:24" s="10" customFormat="1" ht="17.25" customHeight="1" x14ac:dyDescent="0.25">
      <c r="A187" s="48">
        <v>1</v>
      </c>
      <c r="B187" s="49" t="s">
        <v>14</v>
      </c>
      <c r="C187" s="50" t="s">
        <v>15</v>
      </c>
      <c r="D187" s="54">
        <f t="shared" ref="D187:D216" si="14">F187+H187+J187+L187+N187+P187+R187+T187+V187</f>
        <v>2</v>
      </c>
      <c r="E187" s="48" t="s">
        <v>9</v>
      </c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>
        <v>2</v>
      </c>
      <c r="U187" s="52">
        <v>670000</v>
      </c>
      <c r="V187" s="51"/>
      <c r="W187" s="51"/>
      <c r="X187" s="52">
        <f t="shared" ref="X187:X198" si="15">(F187*G187)+(T187*U187)</f>
        <v>1340000</v>
      </c>
    </row>
    <row r="188" spans="1:24" s="10" customFormat="1" ht="17.25" customHeight="1" x14ac:dyDescent="0.25">
      <c r="A188" s="48">
        <v>2</v>
      </c>
      <c r="B188" s="53" t="s">
        <v>16</v>
      </c>
      <c r="C188" s="50" t="s">
        <v>58</v>
      </c>
      <c r="D188" s="54">
        <f t="shared" si="14"/>
        <v>2</v>
      </c>
      <c r="E188" s="48" t="s">
        <v>9</v>
      </c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>
        <v>2</v>
      </c>
      <c r="U188" s="52">
        <v>640000</v>
      </c>
      <c r="V188" s="51"/>
      <c r="W188" s="51"/>
      <c r="X188" s="52">
        <f t="shared" si="15"/>
        <v>1280000</v>
      </c>
    </row>
    <row r="189" spans="1:24" s="10" customFormat="1" ht="17.25" customHeight="1" x14ac:dyDescent="0.25">
      <c r="A189" s="48">
        <v>3</v>
      </c>
      <c r="B189" s="49" t="s">
        <v>13</v>
      </c>
      <c r="C189" s="50" t="s">
        <v>12</v>
      </c>
      <c r="D189" s="54">
        <f t="shared" si="14"/>
        <v>2</v>
      </c>
      <c r="E189" s="48" t="s">
        <v>9</v>
      </c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>
        <v>2</v>
      </c>
      <c r="U189" s="52">
        <v>640000</v>
      </c>
      <c r="V189" s="51"/>
      <c r="W189" s="51"/>
      <c r="X189" s="52">
        <f t="shared" si="15"/>
        <v>1280000</v>
      </c>
    </row>
    <row r="190" spans="1:24" s="10" customFormat="1" ht="17.25" customHeight="1" x14ac:dyDescent="0.25">
      <c r="A190" s="48">
        <v>4</v>
      </c>
      <c r="B190" s="49" t="s">
        <v>57</v>
      </c>
      <c r="C190" s="50" t="s">
        <v>58</v>
      </c>
      <c r="D190" s="54">
        <f t="shared" si="14"/>
        <v>2</v>
      </c>
      <c r="E190" s="48" t="s">
        <v>9</v>
      </c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>
        <v>2</v>
      </c>
      <c r="U190" s="52">
        <v>640000</v>
      </c>
      <c r="V190" s="51"/>
      <c r="W190" s="51"/>
      <c r="X190" s="52">
        <f t="shared" si="15"/>
        <v>1280000</v>
      </c>
    </row>
    <row r="191" spans="1:24" s="10" customFormat="1" ht="17.25" customHeight="1" x14ac:dyDescent="0.25">
      <c r="A191" s="48">
        <v>5</v>
      </c>
      <c r="B191" s="49" t="s">
        <v>95</v>
      </c>
      <c r="C191" s="50" t="s">
        <v>58</v>
      </c>
      <c r="D191" s="54">
        <f t="shared" si="14"/>
        <v>2</v>
      </c>
      <c r="E191" s="48" t="s">
        <v>9</v>
      </c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>
        <v>2</v>
      </c>
      <c r="U191" s="52">
        <v>640000</v>
      </c>
      <c r="V191" s="51"/>
      <c r="W191" s="51"/>
      <c r="X191" s="52">
        <f t="shared" si="15"/>
        <v>1280000</v>
      </c>
    </row>
    <row r="192" spans="1:24" s="10" customFormat="1" ht="17.25" customHeight="1" x14ac:dyDescent="0.25">
      <c r="A192" s="48">
        <v>6</v>
      </c>
      <c r="B192" s="49" t="s">
        <v>19</v>
      </c>
      <c r="C192" s="50" t="s">
        <v>8</v>
      </c>
      <c r="D192" s="54">
        <f t="shared" si="14"/>
        <v>2</v>
      </c>
      <c r="E192" s="48" t="s">
        <v>9</v>
      </c>
      <c r="F192" s="51">
        <v>1</v>
      </c>
      <c r="G192" s="52">
        <v>670000</v>
      </c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>
        <v>1</v>
      </c>
      <c r="U192" s="52">
        <v>670000</v>
      </c>
      <c r="V192" s="51"/>
      <c r="W192" s="51"/>
      <c r="X192" s="52">
        <f t="shared" si="15"/>
        <v>1340000</v>
      </c>
    </row>
    <row r="193" spans="1:24" s="10" customFormat="1" ht="17.25" customHeight="1" x14ac:dyDescent="0.25">
      <c r="A193" s="48">
        <v>7</v>
      </c>
      <c r="B193" s="59" t="s">
        <v>36</v>
      </c>
      <c r="C193" s="56" t="s">
        <v>8</v>
      </c>
      <c r="D193" s="54">
        <f t="shared" si="14"/>
        <v>2</v>
      </c>
      <c r="E193" s="54" t="s">
        <v>9</v>
      </c>
      <c r="F193" s="57">
        <v>2</v>
      </c>
      <c r="G193" s="60">
        <v>620000</v>
      </c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2"/>
      <c r="V193" s="51"/>
      <c r="W193" s="51"/>
      <c r="X193" s="52">
        <f t="shared" si="15"/>
        <v>1240000</v>
      </c>
    </row>
    <row r="194" spans="1:24" s="10" customFormat="1" ht="17.25" customHeight="1" x14ac:dyDescent="0.25">
      <c r="A194" s="48">
        <v>8</v>
      </c>
      <c r="B194" s="61" t="s">
        <v>37</v>
      </c>
      <c r="C194" s="62" t="s">
        <v>8</v>
      </c>
      <c r="D194" s="54">
        <f t="shared" si="14"/>
        <v>2</v>
      </c>
      <c r="E194" s="63" t="s">
        <v>9</v>
      </c>
      <c r="F194" s="58">
        <v>1</v>
      </c>
      <c r="G194" s="52">
        <v>670000</v>
      </c>
      <c r="H194" s="52"/>
      <c r="I194" s="52"/>
      <c r="J194" s="52"/>
      <c r="K194" s="52"/>
      <c r="L194" s="51"/>
      <c r="M194" s="51"/>
      <c r="N194" s="51"/>
      <c r="O194" s="51"/>
      <c r="P194" s="51"/>
      <c r="Q194" s="51"/>
      <c r="R194" s="51"/>
      <c r="S194" s="51"/>
      <c r="T194" s="58">
        <v>1</v>
      </c>
      <c r="U194" s="52">
        <v>670000</v>
      </c>
      <c r="V194" s="51"/>
      <c r="W194" s="51"/>
      <c r="X194" s="52">
        <f t="shared" si="15"/>
        <v>1340000</v>
      </c>
    </row>
    <row r="195" spans="1:24" s="10" customFormat="1" ht="17.25" customHeight="1" x14ac:dyDescent="0.25">
      <c r="A195" s="48">
        <v>9</v>
      </c>
      <c r="B195" s="53" t="s">
        <v>38</v>
      </c>
      <c r="C195" s="50" t="s">
        <v>8</v>
      </c>
      <c r="D195" s="54">
        <f t="shared" si="14"/>
        <v>2</v>
      </c>
      <c r="E195" s="48" t="s">
        <v>9</v>
      </c>
      <c r="F195" s="51">
        <v>1</v>
      </c>
      <c r="G195" s="52">
        <v>670000</v>
      </c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8">
        <v>1</v>
      </c>
      <c r="U195" s="52">
        <v>670000</v>
      </c>
      <c r="V195" s="51"/>
      <c r="W195" s="51"/>
      <c r="X195" s="52">
        <f t="shared" si="15"/>
        <v>1340000</v>
      </c>
    </row>
    <row r="196" spans="1:24" s="10" customFormat="1" ht="17.25" customHeight="1" x14ac:dyDescent="0.25">
      <c r="A196" s="48">
        <v>10</v>
      </c>
      <c r="B196" s="49" t="s">
        <v>35</v>
      </c>
      <c r="C196" s="50" t="s">
        <v>8</v>
      </c>
      <c r="D196" s="54">
        <f t="shared" si="14"/>
        <v>2</v>
      </c>
      <c r="E196" s="48" t="s">
        <v>9</v>
      </c>
      <c r="F196" s="51">
        <v>1</v>
      </c>
      <c r="G196" s="52">
        <v>670000</v>
      </c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>
        <v>1</v>
      </c>
      <c r="U196" s="52">
        <v>670000</v>
      </c>
      <c r="V196" s="51"/>
      <c r="W196" s="51"/>
      <c r="X196" s="52">
        <f t="shared" si="15"/>
        <v>1340000</v>
      </c>
    </row>
    <row r="197" spans="1:24" s="10" customFormat="1" ht="17.25" customHeight="1" x14ac:dyDescent="0.25">
      <c r="A197" s="48">
        <v>11</v>
      </c>
      <c r="B197" s="61" t="s">
        <v>112</v>
      </c>
      <c r="C197" s="50" t="s">
        <v>8</v>
      </c>
      <c r="D197" s="54">
        <f t="shared" si="14"/>
        <v>1</v>
      </c>
      <c r="E197" s="48" t="s">
        <v>9</v>
      </c>
      <c r="F197" s="51">
        <v>1</v>
      </c>
      <c r="G197" s="60">
        <v>620000</v>
      </c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7"/>
      <c r="U197" s="60"/>
      <c r="V197" s="51"/>
      <c r="W197" s="51"/>
      <c r="X197" s="52">
        <f t="shared" si="15"/>
        <v>620000</v>
      </c>
    </row>
    <row r="198" spans="1:24" s="10" customFormat="1" ht="17.25" customHeight="1" x14ac:dyDescent="0.25">
      <c r="A198" s="48">
        <v>12</v>
      </c>
      <c r="B198" s="61" t="s">
        <v>113</v>
      </c>
      <c r="C198" s="50" t="s">
        <v>8</v>
      </c>
      <c r="D198" s="54">
        <f t="shared" si="14"/>
        <v>1</v>
      </c>
      <c r="E198" s="48" t="s">
        <v>9</v>
      </c>
      <c r="F198" s="51">
        <v>1</v>
      </c>
      <c r="G198" s="52">
        <v>670000</v>
      </c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7"/>
      <c r="U198" s="60"/>
      <c r="V198" s="51"/>
      <c r="W198" s="51"/>
      <c r="X198" s="52">
        <f t="shared" si="15"/>
        <v>670000</v>
      </c>
    </row>
    <row r="199" spans="1:24" s="10" customFormat="1" ht="17.25" customHeight="1" x14ac:dyDescent="0.25">
      <c r="A199" s="48">
        <v>13</v>
      </c>
      <c r="B199" s="49" t="s">
        <v>29</v>
      </c>
      <c r="C199" s="50" t="s">
        <v>68</v>
      </c>
      <c r="D199" s="54">
        <f t="shared" si="14"/>
        <v>2</v>
      </c>
      <c r="E199" s="48" t="s">
        <v>9</v>
      </c>
      <c r="F199" s="51"/>
      <c r="G199" s="51"/>
      <c r="H199" s="51"/>
      <c r="I199" s="51"/>
      <c r="J199" s="51"/>
      <c r="K199" s="51"/>
      <c r="L199" s="51"/>
      <c r="M199" s="51"/>
      <c r="N199" s="51">
        <v>1</v>
      </c>
      <c r="O199" s="52">
        <v>670000</v>
      </c>
      <c r="P199" s="51"/>
      <c r="Q199" s="51"/>
      <c r="R199" s="51"/>
      <c r="S199" s="51"/>
      <c r="T199" s="51">
        <v>1</v>
      </c>
      <c r="U199" s="52">
        <v>670000</v>
      </c>
      <c r="V199" s="51"/>
      <c r="W199" s="51"/>
      <c r="X199" s="52">
        <f>(N199*O199)+(T199*U199)</f>
        <v>1340000</v>
      </c>
    </row>
    <row r="200" spans="1:24" s="10" customFormat="1" ht="17.25" customHeight="1" x14ac:dyDescent="0.25">
      <c r="A200" s="48">
        <v>14</v>
      </c>
      <c r="B200" s="49" t="s">
        <v>59</v>
      </c>
      <c r="C200" s="50" t="s">
        <v>68</v>
      </c>
      <c r="D200" s="54">
        <f t="shared" si="14"/>
        <v>2</v>
      </c>
      <c r="E200" s="48" t="s">
        <v>9</v>
      </c>
      <c r="F200" s="51"/>
      <c r="G200" s="51"/>
      <c r="H200" s="51"/>
      <c r="I200" s="51"/>
      <c r="J200" s="51"/>
      <c r="K200" s="51"/>
      <c r="L200" s="51"/>
      <c r="M200" s="51"/>
      <c r="N200" s="51">
        <v>1</v>
      </c>
      <c r="O200" s="52">
        <v>620000</v>
      </c>
      <c r="P200" s="51"/>
      <c r="Q200" s="51"/>
      <c r="R200" s="51"/>
      <c r="S200" s="51"/>
      <c r="T200" s="51">
        <v>1</v>
      </c>
      <c r="U200" s="52">
        <v>640000</v>
      </c>
      <c r="V200" s="51"/>
      <c r="W200" s="51"/>
      <c r="X200" s="52">
        <f>(N200*O200)+(T200*U200)</f>
        <v>1260000</v>
      </c>
    </row>
    <row r="201" spans="1:24" s="10" customFormat="1" ht="17.25" customHeight="1" x14ac:dyDescent="0.25">
      <c r="A201" s="48">
        <v>15</v>
      </c>
      <c r="B201" s="49" t="s">
        <v>110</v>
      </c>
      <c r="C201" s="50" t="s">
        <v>33</v>
      </c>
      <c r="D201" s="54">
        <f t="shared" si="14"/>
        <v>2</v>
      </c>
      <c r="E201" s="48" t="s">
        <v>9</v>
      </c>
      <c r="F201" s="51"/>
      <c r="G201" s="51"/>
      <c r="H201" s="51"/>
      <c r="I201" s="51"/>
      <c r="J201" s="51"/>
      <c r="K201" s="51"/>
      <c r="L201" s="51"/>
      <c r="M201" s="51"/>
      <c r="N201" s="51">
        <v>1</v>
      </c>
      <c r="O201" s="52">
        <v>620000</v>
      </c>
      <c r="P201" s="51"/>
      <c r="Q201" s="51"/>
      <c r="R201" s="51"/>
      <c r="S201" s="51"/>
      <c r="T201" s="51">
        <v>1</v>
      </c>
      <c r="U201" s="52">
        <v>640000</v>
      </c>
      <c r="V201" s="51"/>
      <c r="W201" s="51"/>
      <c r="X201" s="52">
        <f>(N201*O201)+(T201*U201)</f>
        <v>1260000</v>
      </c>
    </row>
    <row r="202" spans="1:24" s="10" customFormat="1" ht="17.25" customHeight="1" x14ac:dyDescent="0.25">
      <c r="A202" s="48">
        <v>16</v>
      </c>
      <c r="B202" s="49" t="s">
        <v>27</v>
      </c>
      <c r="C202" s="50" t="s">
        <v>18</v>
      </c>
      <c r="D202" s="54">
        <f t="shared" si="14"/>
        <v>2</v>
      </c>
      <c r="E202" s="48" t="s">
        <v>9</v>
      </c>
      <c r="F202" s="51"/>
      <c r="G202" s="51"/>
      <c r="H202" s="51"/>
      <c r="I202" s="51"/>
      <c r="J202" s="51"/>
      <c r="K202" s="51"/>
      <c r="L202" s="51">
        <v>1</v>
      </c>
      <c r="M202" s="64">
        <v>620000</v>
      </c>
      <c r="N202" s="51"/>
      <c r="O202" s="51"/>
      <c r="P202" s="51"/>
      <c r="Q202" s="51"/>
      <c r="R202" s="51"/>
      <c r="S202" s="51"/>
      <c r="T202" s="51">
        <v>1</v>
      </c>
      <c r="U202" s="52">
        <v>640000</v>
      </c>
      <c r="V202" s="51"/>
      <c r="W202" s="51"/>
      <c r="X202" s="52">
        <f>(L202*M202)+(T202*U202)</f>
        <v>1260000</v>
      </c>
    </row>
    <row r="203" spans="1:24" s="10" customFormat="1" ht="17.25" customHeight="1" x14ac:dyDescent="0.25">
      <c r="A203" s="48">
        <v>17</v>
      </c>
      <c r="B203" s="49" t="s">
        <v>43</v>
      </c>
      <c r="C203" s="50" t="s">
        <v>18</v>
      </c>
      <c r="D203" s="54">
        <f t="shared" si="14"/>
        <v>2</v>
      </c>
      <c r="E203" s="48" t="s">
        <v>9</v>
      </c>
      <c r="F203" s="51">
        <v>1</v>
      </c>
      <c r="G203" s="60">
        <v>620000</v>
      </c>
      <c r="H203" s="51"/>
      <c r="I203" s="51"/>
      <c r="J203" s="51"/>
      <c r="K203" s="51"/>
      <c r="L203" s="51"/>
      <c r="M203" s="65"/>
      <c r="N203" s="51"/>
      <c r="O203" s="51"/>
      <c r="P203" s="51"/>
      <c r="Q203" s="51"/>
      <c r="R203" s="51"/>
      <c r="S203" s="51"/>
      <c r="T203" s="57">
        <v>1</v>
      </c>
      <c r="U203" s="52">
        <v>640000</v>
      </c>
      <c r="V203" s="51"/>
      <c r="W203" s="51"/>
      <c r="X203" s="52">
        <f>(F203*G203)+(T203*U203)</f>
        <v>1260000</v>
      </c>
    </row>
    <row r="204" spans="1:24" s="10" customFormat="1" ht="17.25" customHeight="1" x14ac:dyDescent="0.25">
      <c r="A204" s="48">
        <v>18</v>
      </c>
      <c r="B204" s="49" t="s">
        <v>65</v>
      </c>
      <c r="C204" s="50" t="s">
        <v>18</v>
      </c>
      <c r="D204" s="54">
        <f t="shared" si="14"/>
        <v>2</v>
      </c>
      <c r="E204" s="48" t="s">
        <v>9</v>
      </c>
      <c r="F204" s="51"/>
      <c r="G204" s="51"/>
      <c r="H204" s="51"/>
      <c r="I204" s="51"/>
      <c r="J204" s="51"/>
      <c r="K204" s="51"/>
      <c r="L204" s="51">
        <v>2</v>
      </c>
      <c r="M204" s="64">
        <v>620000</v>
      </c>
      <c r="N204" s="51"/>
      <c r="O204" s="51"/>
      <c r="P204" s="51"/>
      <c r="Q204" s="51"/>
      <c r="R204" s="51"/>
      <c r="S204" s="51"/>
      <c r="T204" s="51"/>
      <c r="U204" s="52"/>
      <c r="V204" s="51"/>
      <c r="W204" s="51"/>
      <c r="X204" s="52">
        <f>(L204*M204)+(T204*U204)</f>
        <v>1240000</v>
      </c>
    </row>
    <row r="205" spans="1:24" s="10" customFormat="1" ht="17.25" customHeight="1" x14ac:dyDescent="0.25">
      <c r="A205" s="48">
        <v>19</v>
      </c>
      <c r="B205" s="49" t="s">
        <v>51</v>
      </c>
      <c r="C205" s="50" t="s">
        <v>96</v>
      </c>
      <c r="D205" s="54">
        <f t="shared" si="14"/>
        <v>2</v>
      </c>
      <c r="E205" s="48" t="s">
        <v>9</v>
      </c>
      <c r="F205" s="51"/>
      <c r="G205" s="51"/>
      <c r="H205" s="51"/>
      <c r="I205" s="51"/>
      <c r="J205" s="51"/>
      <c r="K205" s="51"/>
      <c r="L205" s="51"/>
      <c r="M205" s="65"/>
      <c r="N205" s="51"/>
      <c r="O205" s="51"/>
      <c r="P205" s="51"/>
      <c r="Q205" s="51"/>
      <c r="R205" s="51"/>
      <c r="S205" s="51"/>
      <c r="T205" s="51">
        <v>1</v>
      </c>
      <c r="U205" s="66">
        <v>670000</v>
      </c>
      <c r="V205" s="51">
        <v>1</v>
      </c>
      <c r="W205" s="52">
        <v>400000</v>
      </c>
      <c r="X205" s="52">
        <f>(T205*U205)+(V205*W205)</f>
        <v>1070000</v>
      </c>
    </row>
    <row r="206" spans="1:24" s="10" customFormat="1" ht="17.25" customHeight="1" x14ac:dyDescent="0.25">
      <c r="A206" s="48">
        <v>20</v>
      </c>
      <c r="B206" s="49" t="s">
        <v>55</v>
      </c>
      <c r="C206" s="50" t="s">
        <v>18</v>
      </c>
      <c r="D206" s="54">
        <f t="shared" si="14"/>
        <v>2</v>
      </c>
      <c r="E206" s="48" t="s">
        <v>9</v>
      </c>
      <c r="F206" s="51"/>
      <c r="G206" s="51"/>
      <c r="H206" s="51"/>
      <c r="I206" s="51"/>
      <c r="J206" s="51"/>
      <c r="K206" s="51"/>
      <c r="L206" s="51">
        <v>2</v>
      </c>
      <c r="M206" s="64">
        <v>670000</v>
      </c>
      <c r="N206" s="51"/>
      <c r="O206" s="51"/>
      <c r="P206" s="51"/>
      <c r="Q206" s="51"/>
      <c r="R206" s="51"/>
      <c r="S206" s="51"/>
      <c r="T206" s="51"/>
      <c r="U206" s="52"/>
      <c r="V206" s="51"/>
      <c r="W206" s="51"/>
      <c r="X206" s="52">
        <f>(L206*M206)+(T206*U206)</f>
        <v>1340000</v>
      </c>
    </row>
    <row r="207" spans="1:24" s="10" customFormat="1" ht="17.25" customHeight="1" x14ac:dyDescent="0.25">
      <c r="A207" s="48">
        <v>21</v>
      </c>
      <c r="B207" s="53" t="s">
        <v>81</v>
      </c>
      <c r="C207" s="50" t="s">
        <v>18</v>
      </c>
      <c r="D207" s="54">
        <f t="shared" si="14"/>
        <v>2</v>
      </c>
      <c r="E207" s="48" t="s">
        <v>9</v>
      </c>
      <c r="F207" s="51"/>
      <c r="G207" s="51"/>
      <c r="H207" s="51"/>
      <c r="I207" s="51"/>
      <c r="J207" s="51"/>
      <c r="K207" s="51"/>
      <c r="L207" s="51">
        <v>1</v>
      </c>
      <c r="M207" s="64">
        <v>620000</v>
      </c>
      <c r="N207" s="51"/>
      <c r="O207" s="51"/>
      <c r="P207" s="51"/>
      <c r="Q207" s="51"/>
      <c r="R207" s="51"/>
      <c r="S207" s="51"/>
      <c r="T207" s="57">
        <v>1</v>
      </c>
      <c r="U207" s="52">
        <v>640000</v>
      </c>
      <c r="V207" s="51"/>
      <c r="W207" s="51"/>
      <c r="X207" s="52">
        <f>(L207*M207)+(T207*U207)</f>
        <v>1260000</v>
      </c>
    </row>
    <row r="208" spans="1:24" s="10" customFormat="1" ht="17.25" customHeight="1" x14ac:dyDescent="0.25">
      <c r="A208" s="48">
        <v>22</v>
      </c>
      <c r="B208" s="53" t="s">
        <v>82</v>
      </c>
      <c r="C208" s="50" t="s">
        <v>18</v>
      </c>
      <c r="D208" s="54">
        <f t="shared" si="14"/>
        <v>2</v>
      </c>
      <c r="E208" s="48" t="s">
        <v>9</v>
      </c>
      <c r="F208" s="51"/>
      <c r="G208" s="51"/>
      <c r="H208" s="51"/>
      <c r="I208" s="51"/>
      <c r="J208" s="51"/>
      <c r="K208" s="51"/>
      <c r="L208" s="51">
        <v>1</v>
      </c>
      <c r="M208" s="64">
        <v>670000</v>
      </c>
      <c r="N208" s="51"/>
      <c r="O208" s="51"/>
      <c r="P208" s="51"/>
      <c r="Q208" s="51"/>
      <c r="R208" s="51"/>
      <c r="S208" s="51"/>
      <c r="T208" s="57">
        <v>1</v>
      </c>
      <c r="U208" s="52">
        <v>670000</v>
      </c>
      <c r="V208" s="51"/>
      <c r="W208" s="51"/>
      <c r="X208" s="52">
        <f>(L208*M208)+(T208*U208)</f>
        <v>1340000</v>
      </c>
    </row>
    <row r="209" spans="1:24" s="10" customFormat="1" ht="17.25" customHeight="1" x14ac:dyDescent="0.25">
      <c r="A209" s="48">
        <v>23</v>
      </c>
      <c r="B209" s="53" t="s">
        <v>84</v>
      </c>
      <c r="C209" s="50" t="s">
        <v>18</v>
      </c>
      <c r="D209" s="54">
        <f t="shared" si="14"/>
        <v>2</v>
      </c>
      <c r="E209" s="48" t="s">
        <v>9</v>
      </c>
      <c r="F209" s="51"/>
      <c r="G209" s="51"/>
      <c r="H209" s="51"/>
      <c r="I209" s="51"/>
      <c r="J209" s="51"/>
      <c r="K209" s="51"/>
      <c r="L209" s="51">
        <v>1</v>
      </c>
      <c r="M209" s="64">
        <v>670000</v>
      </c>
      <c r="N209" s="51"/>
      <c r="O209" s="51"/>
      <c r="P209" s="51"/>
      <c r="Q209" s="51"/>
      <c r="R209" s="51"/>
      <c r="S209" s="51"/>
      <c r="T209" s="58">
        <v>1</v>
      </c>
      <c r="U209" s="52">
        <v>670000</v>
      </c>
      <c r="V209" s="51"/>
      <c r="W209" s="51"/>
      <c r="X209" s="52">
        <f>(L209*M209)+(T209*U209)</f>
        <v>1340000</v>
      </c>
    </row>
    <row r="210" spans="1:24" s="10" customFormat="1" ht="17.25" customHeight="1" x14ac:dyDescent="0.25">
      <c r="A210" s="48">
        <v>24</v>
      </c>
      <c r="B210" s="67" t="s">
        <v>41</v>
      </c>
      <c r="C210" s="56" t="s">
        <v>50</v>
      </c>
      <c r="D210" s="54">
        <f t="shared" si="14"/>
        <v>2</v>
      </c>
      <c r="E210" s="54" t="s">
        <v>9</v>
      </c>
      <c r="F210" s="57"/>
      <c r="G210" s="57"/>
      <c r="H210" s="68">
        <v>2</v>
      </c>
      <c r="I210" s="64">
        <v>620000</v>
      </c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2"/>
      <c r="V210" s="51"/>
      <c r="W210" s="51"/>
      <c r="X210" s="52">
        <f t="shared" ref="X210:X217" si="16">(H210*I210)+(T210*U210)</f>
        <v>1240000</v>
      </c>
    </row>
    <row r="211" spans="1:24" s="10" customFormat="1" ht="17.25" customHeight="1" x14ac:dyDescent="0.25">
      <c r="A211" s="48">
        <v>25</v>
      </c>
      <c r="B211" s="53" t="s">
        <v>80</v>
      </c>
      <c r="C211" s="50" t="s">
        <v>50</v>
      </c>
      <c r="D211" s="54">
        <f t="shared" si="14"/>
        <v>2</v>
      </c>
      <c r="E211" s="48" t="s">
        <v>9</v>
      </c>
      <c r="F211" s="51"/>
      <c r="G211" s="51"/>
      <c r="H211" s="65">
        <v>1</v>
      </c>
      <c r="I211" s="64">
        <v>620000</v>
      </c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>
        <v>1</v>
      </c>
      <c r="U211" s="52">
        <v>640000</v>
      </c>
      <c r="V211" s="51"/>
      <c r="W211" s="51"/>
      <c r="X211" s="52">
        <f t="shared" si="16"/>
        <v>1260000</v>
      </c>
    </row>
    <row r="212" spans="1:24" s="10" customFormat="1" ht="17.25" customHeight="1" x14ac:dyDescent="0.25">
      <c r="A212" s="48">
        <v>26</v>
      </c>
      <c r="B212" s="67" t="s">
        <v>25</v>
      </c>
      <c r="C212" s="56" t="s">
        <v>22</v>
      </c>
      <c r="D212" s="54">
        <f t="shared" si="14"/>
        <v>2</v>
      </c>
      <c r="E212" s="54" t="s">
        <v>9</v>
      </c>
      <c r="F212" s="57"/>
      <c r="G212" s="57"/>
      <c r="H212" s="68">
        <v>2</v>
      </c>
      <c r="I212" s="64">
        <v>620000</v>
      </c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2"/>
      <c r="V212" s="51"/>
      <c r="W212" s="51"/>
      <c r="X212" s="52">
        <f t="shared" si="16"/>
        <v>1240000</v>
      </c>
    </row>
    <row r="213" spans="1:24" s="10" customFormat="1" ht="17.25" customHeight="1" x14ac:dyDescent="0.25">
      <c r="A213" s="48">
        <v>27</v>
      </c>
      <c r="B213" s="53" t="s">
        <v>28</v>
      </c>
      <c r="C213" s="50" t="s">
        <v>22</v>
      </c>
      <c r="D213" s="54">
        <f t="shared" si="14"/>
        <v>2</v>
      </c>
      <c r="E213" s="48" t="s">
        <v>9</v>
      </c>
      <c r="F213" s="51"/>
      <c r="G213" s="51"/>
      <c r="H213" s="65">
        <v>2</v>
      </c>
      <c r="I213" s="64">
        <v>620000</v>
      </c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2"/>
      <c r="V213" s="51"/>
      <c r="W213" s="51"/>
      <c r="X213" s="52">
        <f t="shared" si="16"/>
        <v>1240000</v>
      </c>
    </row>
    <row r="214" spans="1:24" s="10" customFormat="1" ht="17.25" customHeight="1" x14ac:dyDescent="0.25">
      <c r="A214" s="48">
        <v>28</v>
      </c>
      <c r="B214" s="49" t="s">
        <v>39</v>
      </c>
      <c r="C214" s="50" t="s">
        <v>22</v>
      </c>
      <c r="D214" s="54">
        <f t="shared" si="14"/>
        <v>2</v>
      </c>
      <c r="E214" s="48" t="s">
        <v>9</v>
      </c>
      <c r="F214" s="51"/>
      <c r="G214" s="51"/>
      <c r="H214" s="65">
        <v>1</v>
      </c>
      <c r="I214" s="64">
        <v>620000</v>
      </c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8">
        <v>1</v>
      </c>
      <c r="U214" s="52">
        <v>640000</v>
      </c>
      <c r="V214" s="51"/>
      <c r="W214" s="51"/>
      <c r="X214" s="52">
        <f t="shared" si="16"/>
        <v>1260000</v>
      </c>
    </row>
    <row r="215" spans="1:24" s="10" customFormat="1" ht="17.25" customHeight="1" x14ac:dyDescent="0.25">
      <c r="A215" s="48">
        <v>29</v>
      </c>
      <c r="B215" s="49" t="s">
        <v>40</v>
      </c>
      <c r="C215" s="50" t="s">
        <v>22</v>
      </c>
      <c r="D215" s="54">
        <f t="shared" si="14"/>
        <v>2</v>
      </c>
      <c r="E215" s="48" t="s">
        <v>9</v>
      </c>
      <c r="F215" s="51"/>
      <c r="G215" s="51"/>
      <c r="H215" s="65">
        <v>2</v>
      </c>
      <c r="I215" s="64">
        <v>620000</v>
      </c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2"/>
      <c r="V215" s="51"/>
      <c r="W215" s="51"/>
      <c r="X215" s="52">
        <f t="shared" si="16"/>
        <v>1240000</v>
      </c>
    </row>
    <row r="216" spans="1:24" s="10" customFormat="1" ht="17.25" customHeight="1" x14ac:dyDescent="0.25">
      <c r="A216" s="48">
        <v>30</v>
      </c>
      <c r="B216" s="53" t="s">
        <v>42</v>
      </c>
      <c r="C216" s="50" t="s">
        <v>22</v>
      </c>
      <c r="D216" s="54">
        <f t="shared" si="14"/>
        <v>2</v>
      </c>
      <c r="E216" s="48" t="s">
        <v>9</v>
      </c>
      <c r="F216" s="51"/>
      <c r="G216" s="51"/>
      <c r="H216" s="65">
        <v>1</v>
      </c>
      <c r="I216" s="64">
        <v>620000</v>
      </c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8">
        <v>1</v>
      </c>
      <c r="U216" s="52">
        <v>640000</v>
      </c>
      <c r="V216" s="51"/>
      <c r="W216" s="51"/>
      <c r="X216" s="52">
        <f t="shared" si="16"/>
        <v>1260000</v>
      </c>
    </row>
    <row r="217" spans="1:24" s="10" customFormat="1" ht="17.25" customHeight="1" x14ac:dyDescent="0.25">
      <c r="A217" s="48">
        <v>31</v>
      </c>
      <c r="B217" s="59" t="s">
        <v>54</v>
      </c>
      <c r="C217" s="56" t="s">
        <v>22</v>
      </c>
      <c r="D217" s="54">
        <f>F217+H217+J217+L217+N217+P217+R217+T217+V217</f>
        <v>2</v>
      </c>
      <c r="E217" s="54" t="s">
        <v>9</v>
      </c>
      <c r="F217" s="57"/>
      <c r="G217" s="57"/>
      <c r="H217" s="68">
        <v>2</v>
      </c>
      <c r="I217" s="64">
        <v>620000</v>
      </c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2"/>
      <c r="V217" s="51"/>
      <c r="W217" s="51"/>
      <c r="X217" s="52">
        <f t="shared" si="16"/>
        <v>1240000</v>
      </c>
    </row>
    <row r="218" spans="1:24" s="10" customFormat="1" ht="17.25" customHeight="1" x14ac:dyDescent="0.25">
      <c r="A218" s="48">
        <v>32</v>
      </c>
      <c r="B218" s="49" t="s">
        <v>32</v>
      </c>
      <c r="C218" s="50" t="s">
        <v>96</v>
      </c>
      <c r="D218" s="54">
        <f t="shared" ref="D218:D228" si="17">F218+H218+J218+L218+N218+P218+R218+T218+V218</f>
        <v>2</v>
      </c>
      <c r="E218" s="48" t="s">
        <v>9</v>
      </c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>
        <v>1</v>
      </c>
      <c r="U218" s="52">
        <v>640000</v>
      </c>
      <c r="V218" s="51">
        <v>1</v>
      </c>
      <c r="W218" s="52">
        <v>400000</v>
      </c>
      <c r="X218" s="52">
        <f>(T218*U218)+(V218*W218)</f>
        <v>1040000</v>
      </c>
    </row>
    <row r="219" spans="1:24" s="10" customFormat="1" ht="17.25" customHeight="1" x14ac:dyDescent="0.25">
      <c r="A219" s="48">
        <v>33</v>
      </c>
      <c r="B219" s="49" t="s">
        <v>87</v>
      </c>
      <c r="C219" s="50" t="s">
        <v>60</v>
      </c>
      <c r="D219" s="54">
        <f t="shared" si="17"/>
        <v>2</v>
      </c>
      <c r="E219" s="48" t="s">
        <v>9</v>
      </c>
      <c r="F219" s="51"/>
      <c r="G219" s="51"/>
      <c r="H219" s="51"/>
      <c r="I219" s="51"/>
      <c r="J219" s="51">
        <v>2</v>
      </c>
      <c r="K219" s="52">
        <v>670000</v>
      </c>
      <c r="L219" s="51"/>
      <c r="M219" s="51"/>
      <c r="N219" s="51"/>
      <c r="O219" s="51"/>
      <c r="P219" s="51"/>
      <c r="Q219" s="51"/>
      <c r="R219" s="51"/>
      <c r="S219" s="51"/>
      <c r="T219" s="51"/>
      <c r="U219" s="52"/>
      <c r="V219" s="51"/>
      <c r="W219" s="51"/>
      <c r="X219" s="52">
        <f>(J219*K219)+(T219*U219)</f>
        <v>1340000</v>
      </c>
    </row>
    <row r="220" spans="1:24" s="10" customFormat="1" ht="17.25" customHeight="1" x14ac:dyDescent="0.25">
      <c r="A220" s="48">
        <v>34</v>
      </c>
      <c r="B220" s="49" t="s">
        <v>88</v>
      </c>
      <c r="C220" s="50" t="s">
        <v>90</v>
      </c>
      <c r="D220" s="54">
        <f t="shared" si="17"/>
        <v>2</v>
      </c>
      <c r="E220" s="48" t="s">
        <v>9</v>
      </c>
      <c r="F220" s="51"/>
      <c r="G220" s="51"/>
      <c r="H220" s="51"/>
      <c r="I220" s="51"/>
      <c r="J220" s="51">
        <v>1</v>
      </c>
      <c r="K220" s="52">
        <v>670000</v>
      </c>
      <c r="L220" s="51"/>
      <c r="M220" s="51"/>
      <c r="N220" s="51"/>
      <c r="O220" s="51"/>
      <c r="P220" s="51"/>
      <c r="Q220" s="51"/>
      <c r="R220" s="51"/>
      <c r="S220" s="51"/>
      <c r="T220" s="51">
        <v>1</v>
      </c>
      <c r="U220" s="52">
        <v>670000</v>
      </c>
      <c r="V220" s="51"/>
      <c r="W220" s="51"/>
      <c r="X220" s="52">
        <f>(J220*K220)+(T220*U220)</f>
        <v>1340000</v>
      </c>
    </row>
    <row r="221" spans="1:24" s="10" customFormat="1" ht="17.25" customHeight="1" x14ac:dyDescent="0.25">
      <c r="A221" s="48">
        <v>35</v>
      </c>
      <c r="B221" s="53" t="s">
        <v>63</v>
      </c>
      <c r="C221" s="50" t="s">
        <v>66</v>
      </c>
      <c r="D221" s="54">
        <f t="shared" si="17"/>
        <v>2</v>
      </c>
      <c r="E221" s="48" t="s">
        <v>9</v>
      </c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>
        <v>2</v>
      </c>
      <c r="U221" s="52">
        <v>670000</v>
      </c>
      <c r="V221" s="51"/>
      <c r="W221" s="51"/>
      <c r="X221" s="52">
        <f>(F221*G221)+(T221*U221)</f>
        <v>1340000</v>
      </c>
    </row>
    <row r="222" spans="1:24" s="10" customFormat="1" ht="17.25" customHeight="1" x14ac:dyDescent="0.25">
      <c r="A222" s="48">
        <v>36</v>
      </c>
      <c r="B222" s="53" t="s">
        <v>75</v>
      </c>
      <c r="C222" s="50" t="s">
        <v>61</v>
      </c>
      <c r="D222" s="54">
        <f t="shared" si="17"/>
        <v>2</v>
      </c>
      <c r="E222" s="48" t="s">
        <v>9</v>
      </c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>
        <v>2</v>
      </c>
      <c r="Q222" s="52">
        <v>670000</v>
      </c>
      <c r="R222" s="51"/>
      <c r="S222" s="51"/>
      <c r="T222" s="51"/>
      <c r="U222" s="52"/>
      <c r="V222" s="51"/>
      <c r="W222" s="51"/>
      <c r="X222" s="52">
        <f>P222*Q222</f>
        <v>1340000</v>
      </c>
    </row>
    <row r="223" spans="1:24" s="10" customFormat="1" ht="17.25" customHeight="1" x14ac:dyDescent="0.25">
      <c r="A223" s="48">
        <v>37</v>
      </c>
      <c r="B223" s="53" t="s">
        <v>76</v>
      </c>
      <c r="C223" s="50" t="s">
        <v>61</v>
      </c>
      <c r="D223" s="54">
        <f t="shared" si="17"/>
        <v>2</v>
      </c>
      <c r="E223" s="48" t="s">
        <v>9</v>
      </c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>
        <v>2</v>
      </c>
      <c r="Q223" s="52">
        <v>670000</v>
      </c>
      <c r="R223" s="51"/>
      <c r="S223" s="51"/>
      <c r="T223" s="51"/>
      <c r="U223" s="52"/>
      <c r="V223" s="51"/>
      <c r="W223" s="51"/>
      <c r="X223" s="52">
        <f t="shared" ref="X223:X225" si="18">P223*Q223</f>
        <v>1340000</v>
      </c>
    </row>
    <row r="224" spans="1:24" s="10" customFormat="1" ht="17.25" customHeight="1" x14ac:dyDescent="0.25">
      <c r="A224" s="48">
        <v>38</v>
      </c>
      <c r="B224" s="53" t="s">
        <v>94</v>
      </c>
      <c r="C224" s="50" t="s">
        <v>61</v>
      </c>
      <c r="D224" s="54">
        <f t="shared" si="17"/>
        <v>2</v>
      </c>
      <c r="E224" s="48" t="s">
        <v>9</v>
      </c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>
        <v>2</v>
      </c>
      <c r="Q224" s="52">
        <v>670000</v>
      </c>
      <c r="R224" s="51"/>
      <c r="S224" s="51"/>
      <c r="T224" s="51"/>
      <c r="U224" s="52"/>
      <c r="V224" s="51"/>
      <c r="W224" s="51"/>
      <c r="X224" s="52">
        <f t="shared" si="18"/>
        <v>1340000</v>
      </c>
    </row>
    <row r="225" spans="1:25" s="10" customFormat="1" ht="17.25" customHeight="1" x14ac:dyDescent="0.25">
      <c r="A225" s="48">
        <v>39</v>
      </c>
      <c r="B225" s="53" t="s">
        <v>77</v>
      </c>
      <c r="C225" s="50" t="s">
        <v>61</v>
      </c>
      <c r="D225" s="54">
        <f t="shared" si="17"/>
        <v>2</v>
      </c>
      <c r="E225" s="48" t="s">
        <v>9</v>
      </c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>
        <v>2</v>
      </c>
      <c r="Q225" s="52">
        <v>670000</v>
      </c>
      <c r="R225" s="51"/>
      <c r="S225" s="51"/>
      <c r="T225" s="51"/>
      <c r="U225" s="52"/>
      <c r="V225" s="51"/>
      <c r="W225" s="51"/>
      <c r="X225" s="52">
        <f t="shared" si="18"/>
        <v>1340000</v>
      </c>
    </row>
    <row r="226" spans="1:25" s="10" customFormat="1" ht="17.25" customHeight="1" x14ac:dyDescent="0.25">
      <c r="A226" s="48">
        <v>40</v>
      </c>
      <c r="B226" s="53" t="s">
        <v>83</v>
      </c>
      <c r="C226" s="50" t="s">
        <v>89</v>
      </c>
      <c r="D226" s="54">
        <f t="shared" si="17"/>
        <v>2</v>
      </c>
      <c r="E226" s="48" t="s">
        <v>9</v>
      </c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>
        <v>2</v>
      </c>
      <c r="S226" s="52">
        <v>350000</v>
      </c>
      <c r="T226" s="51"/>
      <c r="U226" s="52"/>
      <c r="V226" s="51"/>
      <c r="W226" s="51"/>
      <c r="X226" s="52">
        <f t="shared" ref="X226:X228" si="19">R226*S226</f>
        <v>700000</v>
      </c>
    </row>
    <row r="227" spans="1:25" s="10" customFormat="1" ht="17.25" customHeight="1" x14ac:dyDescent="0.25">
      <c r="A227" s="48">
        <v>41</v>
      </c>
      <c r="B227" s="53" t="s">
        <v>85</v>
      </c>
      <c r="C227" s="50" t="s">
        <v>89</v>
      </c>
      <c r="D227" s="54">
        <f t="shared" si="17"/>
        <v>2</v>
      </c>
      <c r="E227" s="48" t="s">
        <v>9</v>
      </c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>
        <v>2</v>
      </c>
      <c r="S227" s="52">
        <v>350000</v>
      </c>
      <c r="T227" s="51"/>
      <c r="U227" s="52"/>
      <c r="V227" s="51"/>
      <c r="W227" s="51"/>
      <c r="X227" s="52">
        <f t="shared" si="19"/>
        <v>700000</v>
      </c>
    </row>
    <row r="228" spans="1:25" s="10" customFormat="1" ht="17.25" customHeight="1" x14ac:dyDescent="0.25">
      <c r="A228" s="48">
        <v>42</v>
      </c>
      <c r="B228" s="53" t="s">
        <v>93</v>
      </c>
      <c r="C228" s="50" t="s">
        <v>89</v>
      </c>
      <c r="D228" s="54">
        <f t="shared" si="17"/>
        <v>2</v>
      </c>
      <c r="E228" s="48" t="s">
        <v>9</v>
      </c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>
        <v>2</v>
      </c>
      <c r="S228" s="52">
        <v>350000</v>
      </c>
      <c r="T228" s="51"/>
      <c r="U228" s="52"/>
      <c r="V228" s="51"/>
      <c r="W228" s="51"/>
      <c r="X228" s="52">
        <f t="shared" si="19"/>
        <v>700000</v>
      </c>
    </row>
    <row r="229" spans="1:25" ht="17.25" customHeight="1" x14ac:dyDescent="0.25">
      <c r="A229" s="69"/>
      <c r="B229" s="108" t="s">
        <v>67</v>
      </c>
      <c r="C229" s="108"/>
      <c r="D229" s="73">
        <f>F229+H229+J229+L229+N229+P229+R229+T229+V229</f>
        <v>82</v>
      </c>
      <c r="E229" s="70"/>
      <c r="F229" s="70">
        <f>SUM(F187:F228)</f>
        <v>9</v>
      </c>
      <c r="G229" s="70"/>
      <c r="H229" s="70">
        <f>SUM(H187:H228)</f>
        <v>13</v>
      </c>
      <c r="I229" s="70"/>
      <c r="J229" s="70">
        <f>SUM(J187:J228)</f>
        <v>3</v>
      </c>
      <c r="K229" s="70"/>
      <c r="L229" s="70">
        <f>SUM(L187:L228)</f>
        <v>8</v>
      </c>
      <c r="M229" s="70"/>
      <c r="N229" s="70">
        <f>SUM(N187:N228)</f>
        <v>3</v>
      </c>
      <c r="O229" s="70"/>
      <c r="P229" s="70">
        <f>SUM(P187:P228)</f>
        <v>8</v>
      </c>
      <c r="Q229" s="70"/>
      <c r="R229" s="70">
        <f>SUM(R187:R228)</f>
        <v>6</v>
      </c>
      <c r="S229" s="70"/>
      <c r="T229" s="70">
        <f>SUM(T187:T228)</f>
        <v>30</v>
      </c>
      <c r="U229" s="71"/>
      <c r="V229" s="70">
        <f>SUM(V187:V228)</f>
        <v>2</v>
      </c>
      <c r="W229" s="70"/>
      <c r="X229" s="72">
        <f>SUM(X187:X228)</f>
        <v>50820000</v>
      </c>
      <c r="Y229" s="47">
        <f>X229+X170</f>
        <v>79500000</v>
      </c>
    </row>
    <row r="230" spans="1:25" ht="18" customHeight="1" x14ac:dyDescent="0.25">
      <c r="A230" s="101" t="s">
        <v>104</v>
      </c>
      <c r="B230" s="101"/>
      <c r="C230" s="101"/>
      <c r="K230" s="101" t="s">
        <v>105</v>
      </c>
      <c r="L230" s="101"/>
      <c r="M230" s="101"/>
      <c r="N230" s="101"/>
      <c r="O230" s="46"/>
      <c r="P230" s="46"/>
      <c r="Q230" s="46"/>
      <c r="R230" s="46"/>
      <c r="S230" s="46"/>
      <c r="T230" s="101" t="s">
        <v>107</v>
      </c>
      <c r="U230" s="101"/>
      <c r="V230" s="101"/>
      <c r="W230" s="101"/>
      <c r="X230" s="101"/>
    </row>
    <row r="231" spans="1:25" ht="18" customHeight="1" x14ac:dyDescent="0.25"/>
    <row r="232" spans="1:25" ht="18" customHeight="1" x14ac:dyDescent="0.25"/>
    <row r="233" spans="1:25" ht="18" customHeight="1" x14ac:dyDescent="0.25"/>
    <row r="234" spans="1:25" ht="18" customHeight="1" x14ac:dyDescent="0.25">
      <c r="K234" s="101" t="s">
        <v>14</v>
      </c>
      <c r="L234" s="101"/>
      <c r="M234" s="101"/>
      <c r="N234" s="101"/>
    </row>
    <row r="235" spans="1:25" x14ac:dyDescent="0.25">
      <c r="A235" s="101" t="s">
        <v>16</v>
      </c>
      <c r="B235" s="101"/>
      <c r="C235" s="101"/>
      <c r="N235" s="101"/>
      <c r="O235" s="101"/>
      <c r="P235" s="101"/>
      <c r="Q235" s="101"/>
      <c r="R235" s="101"/>
      <c r="T235" s="101" t="s">
        <v>10</v>
      </c>
      <c r="U235" s="101"/>
      <c r="V235" s="101"/>
      <c r="W235" s="101"/>
      <c r="X235" s="101"/>
    </row>
    <row r="241" spans="14:18" x14ac:dyDescent="0.25">
      <c r="N241" s="101"/>
      <c r="O241" s="101"/>
      <c r="P241" s="101"/>
      <c r="Q241" s="101"/>
      <c r="R241" s="101"/>
    </row>
    <row r="245" spans="14:18" x14ac:dyDescent="0.25">
      <c r="N245" s="101"/>
      <c r="O245" s="101"/>
      <c r="P245" s="101"/>
      <c r="Q245" s="101"/>
      <c r="R245" s="101"/>
    </row>
    <row r="249" spans="14:18" x14ac:dyDescent="0.25">
      <c r="N249" s="101"/>
      <c r="O249" s="101"/>
      <c r="P249" s="101"/>
      <c r="Q249" s="101"/>
      <c r="R249" s="101"/>
    </row>
    <row r="253" spans="14:18" x14ac:dyDescent="0.25">
      <c r="N253" s="101"/>
      <c r="O253" s="101"/>
      <c r="P253" s="101"/>
      <c r="Q253" s="101"/>
      <c r="R253" s="101"/>
    </row>
    <row r="257" spans="14:18" x14ac:dyDescent="0.25">
      <c r="N257" s="101"/>
      <c r="O257" s="101"/>
      <c r="P257" s="101"/>
      <c r="Q257" s="101"/>
      <c r="R257" s="101"/>
    </row>
    <row r="261" spans="14:18" x14ac:dyDescent="0.25">
      <c r="N261" s="101"/>
      <c r="O261" s="101"/>
      <c r="P261" s="101"/>
      <c r="Q261" s="101"/>
      <c r="R261" s="101"/>
    </row>
  </sheetData>
  <mergeCells count="55">
    <mergeCell ref="K234:N234"/>
    <mergeCell ref="N245:R245"/>
    <mergeCell ref="N249:R249"/>
    <mergeCell ref="N253:R253"/>
    <mergeCell ref="N257:R257"/>
    <mergeCell ref="N261:R261"/>
    <mergeCell ref="A235:C235"/>
    <mergeCell ref="N235:R235"/>
    <mergeCell ref="T235:X235"/>
    <mergeCell ref="N241:R241"/>
    <mergeCell ref="A185:X185"/>
    <mergeCell ref="B229:C229"/>
    <mergeCell ref="A230:C230"/>
    <mergeCell ref="T230:X230"/>
    <mergeCell ref="K230:N230"/>
    <mergeCell ref="A182:D182"/>
    <mergeCell ref="E182:X182"/>
    <mergeCell ref="A183:D183"/>
    <mergeCell ref="E183:X183"/>
    <mergeCell ref="S184:X184"/>
    <mergeCell ref="A176:C176"/>
    <mergeCell ref="K175:N175"/>
    <mergeCell ref="N176:R176"/>
    <mergeCell ref="T176:X176"/>
    <mergeCell ref="A145:X145"/>
    <mergeCell ref="B170:C170"/>
    <mergeCell ref="A171:C171"/>
    <mergeCell ref="K171:N171"/>
    <mergeCell ref="T171:X171"/>
    <mergeCell ref="A142:D142"/>
    <mergeCell ref="E142:X142"/>
    <mergeCell ref="A143:D143"/>
    <mergeCell ref="E143:X143"/>
    <mergeCell ref="S144:X144"/>
    <mergeCell ref="N97:R97"/>
    <mergeCell ref="N101:R101"/>
    <mergeCell ref="N105:R105"/>
    <mergeCell ref="N109:R109"/>
    <mergeCell ref="N113:R113"/>
    <mergeCell ref="A87:C87"/>
    <mergeCell ref="F87:I87"/>
    <mergeCell ref="N87:R87"/>
    <mergeCell ref="N93:R93"/>
    <mergeCell ref="T87:X87"/>
    <mergeCell ref="N82:R82"/>
    <mergeCell ref="T82:X82"/>
    <mergeCell ref="F82:I82"/>
    <mergeCell ref="A82:C82"/>
    <mergeCell ref="B71:C71"/>
    <mergeCell ref="A4:X4"/>
    <mergeCell ref="S3:X3"/>
    <mergeCell ref="E1:X1"/>
    <mergeCell ref="E2:X2"/>
    <mergeCell ref="A1:D1"/>
    <mergeCell ref="A2:D2"/>
  </mergeCells>
  <printOptions horizontalCentered="1"/>
  <pageMargins left="0.196850393700787" right="0.15748031496063" top="0.39370078740157499" bottom="0.23622047244094499" header="0.17" footer="0.23622047244094499"/>
  <pageSetup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topLeftCell="A19" workbookViewId="0">
      <selection activeCell="G20" sqref="G20"/>
    </sheetView>
  </sheetViews>
  <sheetFormatPr defaultColWidth="9" defaultRowHeight="16.5" x14ac:dyDescent="0.25"/>
  <cols>
    <col min="1" max="1" width="14.7109375" style="6" customWidth="1"/>
    <col min="2" max="2" width="81.5703125" style="6" customWidth="1"/>
    <col min="3" max="3" width="7.7109375" style="6" customWidth="1"/>
    <col min="4" max="4" width="8.28515625" style="6" customWidth="1"/>
    <col min="5" max="5" width="17.140625" style="6" customWidth="1"/>
    <col min="6" max="6" width="19.5703125" style="6" customWidth="1"/>
    <col min="7" max="7" width="12.5703125" style="6" customWidth="1"/>
    <col min="8" max="8" width="13.28515625" style="6" customWidth="1"/>
    <col min="9" max="10" width="16.42578125" style="6" customWidth="1"/>
    <col min="11" max="11" width="15.28515625" style="6" customWidth="1"/>
    <col min="12" max="16384" width="9" style="6"/>
  </cols>
  <sheetData>
    <row r="1" spans="1:12" ht="26.25" customHeight="1" x14ac:dyDescent="0.25">
      <c r="A1" s="5" t="s">
        <v>118</v>
      </c>
      <c r="B1" s="105" t="s">
        <v>151</v>
      </c>
      <c r="C1" s="105"/>
      <c r="D1" s="105"/>
      <c r="E1" s="105"/>
      <c r="F1" s="105"/>
      <c r="G1" s="5"/>
      <c r="H1" s="5"/>
      <c r="I1" s="5"/>
      <c r="J1" s="5"/>
      <c r="K1" s="5"/>
      <c r="L1" s="5"/>
    </row>
    <row r="2" spans="1:12" ht="18" customHeight="1" x14ac:dyDescent="0.25">
      <c r="A2" s="5"/>
      <c r="B2" s="3" t="s">
        <v>119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8" customHeight="1" x14ac:dyDescent="0.25">
      <c r="A3" s="5"/>
      <c r="B3" s="6" t="s">
        <v>120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8" customHeight="1" x14ac:dyDescent="0.25">
      <c r="A4" s="5"/>
      <c r="B4" s="6" t="s">
        <v>121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8" customHeight="1" x14ac:dyDescent="0.25">
      <c r="A5" s="5"/>
      <c r="B5" s="6" t="s">
        <v>122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18" customHeight="1" x14ac:dyDescent="0.25">
      <c r="A6" s="5"/>
      <c r="B6" s="6" t="s">
        <v>123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62.25" customHeight="1" x14ac:dyDescent="0.25">
      <c r="A7" s="5"/>
      <c r="B7" s="112" t="s">
        <v>152</v>
      </c>
      <c r="C7" s="112"/>
      <c r="D7" s="112"/>
      <c r="E7" s="112"/>
      <c r="F7" s="112"/>
      <c r="G7" s="91"/>
      <c r="H7" s="91"/>
      <c r="I7" s="91"/>
      <c r="J7" s="91"/>
      <c r="K7" s="91"/>
      <c r="L7" s="5"/>
    </row>
    <row r="8" spans="1:12" ht="26.25" customHeight="1" x14ac:dyDescent="0.25">
      <c r="B8" s="6" t="s">
        <v>124</v>
      </c>
      <c r="G8" s="102"/>
      <c r="H8" s="102"/>
      <c r="I8" s="102"/>
      <c r="J8" s="102"/>
      <c r="K8" s="102"/>
    </row>
    <row r="9" spans="1:12" ht="11.25" customHeight="1" x14ac:dyDescent="0.25">
      <c r="A9" s="110" t="s">
        <v>125</v>
      </c>
      <c r="B9" s="111" t="s">
        <v>126</v>
      </c>
      <c r="C9" s="111" t="s">
        <v>127</v>
      </c>
      <c r="D9" s="110" t="s">
        <v>128</v>
      </c>
      <c r="E9" s="113" t="s">
        <v>108</v>
      </c>
      <c r="F9" s="113" t="s">
        <v>109</v>
      </c>
      <c r="G9" s="81"/>
      <c r="H9" s="81"/>
      <c r="I9" s="81"/>
      <c r="J9" s="81"/>
      <c r="K9" s="81"/>
    </row>
    <row r="10" spans="1:12" ht="11.25" customHeight="1" x14ac:dyDescent="0.25">
      <c r="A10" s="110"/>
      <c r="B10" s="111"/>
      <c r="C10" s="111"/>
      <c r="D10" s="110"/>
      <c r="E10" s="114"/>
      <c r="F10" s="114"/>
      <c r="G10" s="81"/>
      <c r="H10" s="81"/>
      <c r="I10" s="81"/>
      <c r="J10" s="81"/>
      <c r="K10" s="81"/>
    </row>
    <row r="11" spans="1:12" ht="11.25" customHeight="1" x14ac:dyDescent="0.25">
      <c r="A11" s="110"/>
      <c r="B11" s="111"/>
      <c r="C11" s="111"/>
      <c r="D11" s="110"/>
      <c r="E11" s="115"/>
      <c r="F11" s="115"/>
      <c r="G11" s="81"/>
      <c r="H11" s="81"/>
      <c r="I11" s="81"/>
      <c r="J11" s="81"/>
      <c r="K11" s="81"/>
    </row>
    <row r="12" spans="1:12" s="94" customFormat="1" ht="160.5" customHeight="1" x14ac:dyDescent="0.2">
      <c r="A12" s="82">
        <v>1</v>
      </c>
      <c r="B12" s="87" t="s">
        <v>129</v>
      </c>
      <c r="C12" s="83" t="s">
        <v>9</v>
      </c>
      <c r="D12" s="84">
        <v>12</v>
      </c>
      <c r="E12" s="92"/>
      <c r="F12" s="92"/>
      <c r="G12" s="93"/>
      <c r="H12" s="93"/>
      <c r="I12" s="93"/>
      <c r="J12" s="93"/>
      <c r="K12" s="93"/>
    </row>
    <row r="13" spans="1:12" s="94" customFormat="1" ht="162" customHeight="1" x14ac:dyDescent="0.2">
      <c r="A13" s="82">
        <v>2</v>
      </c>
      <c r="B13" s="87" t="s">
        <v>132</v>
      </c>
      <c r="C13" s="83" t="s">
        <v>9</v>
      </c>
      <c r="D13" s="84">
        <v>5</v>
      </c>
      <c r="E13" s="92"/>
      <c r="F13" s="92"/>
      <c r="G13" s="93"/>
      <c r="H13" s="93"/>
      <c r="I13" s="93"/>
      <c r="J13" s="93"/>
      <c r="K13" s="93"/>
    </row>
    <row r="14" spans="1:12" s="94" customFormat="1" ht="188.25" customHeight="1" x14ac:dyDescent="0.2">
      <c r="A14" s="82">
        <v>3</v>
      </c>
      <c r="B14" s="87" t="s">
        <v>133</v>
      </c>
      <c r="C14" s="83" t="s">
        <v>9</v>
      </c>
      <c r="D14" s="84">
        <v>5</v>
      </c>
      <c r="E14" s="92"/>
      <c r="F14" s="92"/>
      <c r="G14" s="93"/>
      <c r="H14" s="93"/>
      <c r="I14" s="93"/>
      <c r="J14" s="93"/>
      <c r="K14" s="93"/>
    </row>
    <row r="15" spans="1:12" s="94" customFormat="1" ht="189" customHeight="1" x14ac:dyDescent="0.2">
      <c r="A15" s="82">
        <v>4</v>
      </c>
      <c r="B15" s="87" t="s">
        <v>130</v>
      </c>
      <c r="C15" s="83" t="s">
        <v>9</v>
      </c>
      <c r="D15" s="84">
        <v>2</v>
      </c>
      <c r="E15" s="92"/>
      <c r="F15" s="92"/>
      <c r="G15" s="93"/>
      <c r="H15" s="93"/>
      <c r="I15" s="93"/>
      <c r="J15" s="93"/>
      <c r="K15" s="93"/>
    </row>
    <row r="16" spans="1:12" s="94" customFormat="1" ht="227.25" customHeight="1" x14ac:dyDescent="0.2">
      <c r="A16" s="82">
        <v>5</v>
      </c>
      <c r="B16" s="87" t="s">
        <v>131</v>
      </c>
      <c r="C16" s="83" t="s">
        <v>9</v>
      </c>
      <c r="D16" s="84">
        <v>5</v>
      </c>
      <c r="E16" s="92"/>
      <c r="F16" s="92"/>
      <c r="G16" s="93"/>
      <c r="H16" s="93"/>
      <c r="I16" s="93"/>
      <c r="J16" s="93"/>
      <c r="K16" s="93"/>
    </row>
    <row r="17" spans="1:11" s="94" customFormat="1" ht="243" customHeight="1" x14ac:dyDescent="0.2">
      <c r="A17" s="82">
        <v>6</v>
      </c>
      <c r="B17" s="87" t="s">
        <v>138</v>
      </c>
      <c r="C17" s="83" t="s">
        <v>9</v>
      </c>
      <c r="D17" s="84">
        <v>18</v>
      </c>
      <c r="E17" s="92"/>
      <c r="F17" s="92"/>
      <c r="G17" s="93"/>
      <c r="H17" s="93"/>
      <c r="I17" s="93"/>
      <c r="J17" s="93"/>
      <c r="K17" s="93"/>
    </row>
    <row r="18" spans="1:11" s="94" customFormat="1" ht="208.5" customHeight="1" x14ac:dyDescent="0.2">
      <c r="A18" s="82">
        <v>7</v>
      </c>
      <c r="B18" s="88" t="s">
        <v>134</v>
      </c>
      <c r="C18" s="83" t="s">
        <v>9</v>
      </c>
      <c r="D18" s="85">
        <v>3</v>
      </c>
      <c r="E18" s="92"/>
      <c r="F18" s="92"/>
      <c r="G18" s="93"/>
      <c r="H18" s="93"/>
      <c r="I18" s="93"/>
      <c r="J18" s="93"/>
      <c r="K18" s="93"/>
    </row>
    <row r="19" spans="1:11" s="94" customFormat="1" ht="204.75" customHeight="1" x14ac:dyDescent="0.2">
      <c r="A19" s="82">
        <v>8</v>
      </c>
      <c r="B19" s="86" t="s">
        <v>135</v>
      </c>
      <c r="C19" s="83" t="s">
        <v>9</v>
      </c>
      <c r="D19" s="85">
        <v>2</v>
      </c>
      <c r="E19" s="92"/>
      <c r="F19" s="92"/>
      <c r="G19" s="93"/>
      <c r="H19" s="93"/>
      <c r="I19" s="93"/>
      <c r="J19" s="93"/>
      <c r="K19" s="93"/>
    </row>
    <row r="20" spans="1:11" s="94" customFormat="1" ht="233.25" customHeight="1" x14ac:dyDescent="0.2">
      <c r="A20" s="82">
        <v>9</v>
      </c>
      <c r="B20" s="89" t="s">
        <v>136</v>
      </c>
      <c r="C20" s="83" t="s">
        <v>9</v>
      </c>
      <c r="D20" s="85">
        <v>2</v>
      </c>
      <c r="E20" s="92"/>
      <c r="F20" s="92"/>
      <c r="G20" s="93"/>
      <c r="H20" s="93"/>
      <c r="I20" s="93"/>
      <c r="J20" s="93"/>
      <c r="K20" s="93"/>
    </row>
    <row r="21" spans="1:11" s="94" customFormat="1" ht="225.75" customHeight="1" x14ac:dyDescent="0.2">
      <c r="A21" s="82">
        <v>10</v>
      </c>
      <c r="B21" s="86" t="s">
        <v>137</v>
      </c>
      <c r="C21" s="83" t="s">
        <v>9</v>
      </c>
      <c r="D21" s="85">
        <v>2</v>
      </c>
      <c r="E21" s="92"/>
      <c r="F21" s="92"/>
      <c r="G21" s="93"/>
      <c r="H21" s="93"/>
      <c r="I21" s="93"/>
      <c r="J21" s="93"/>
      <c r="K21" s="93"/>
    </row>
    <row r="22" spans="1:11" s="94" customFormat="1" ht="243.75" customHeight="1" x14ac:dyDescent="0.2">
      <c r="A22" s="82">
        <v>11</v>
      </c>
      <c r="B22" s="89" t="s">
        <v>139</v>
      </c>
      <c r="C22" s="83" t="s">
        <v>9</v>
      </c>
      <c r="D22" s="85">
        <v>1</v>
      </c>
      <c r="E22" s="92"/>
      <c r="F22" s="92"/>
      <c r="G22" s="93"/>
      <c r="H22" s="93"/>
      <c r="I22" s="93"/>
      <c r="J22" s="93"/>
      <c r="K22" s="93"/>
    </row>
    <row r="23" spans="1:11" s="94" customFormat="1" ht="213.75" customHeight="1" x14ac:dyDescent="0.2">
      <c r="A23" s="82">
        <v>12</v>
      </c>
      <c r="B23" s="89" t="s">
        <v>141</v>
      </c>
      <c r="C23" s="83" t="s">
        <v>9</v>
      </c>
      <c r="D23" s="85">
        <v>3</v>
      </c>
      <c r="E23" s="92"/>
      <c r="F23" s="92"/>
      <c r="G23" s="93"/>
      <c r="H23" s="93"/>
      <c r="I23" s="93"/>
      <c r="J23" s="93"/>
      <c r="K23" s="93"/>
    </row>
    <row r="24" spans="1:11" s="94" customFormat="1" ht="216.75" customHeight="1" x14ac:dyDescent="0.2">
      <c r="A24" s="82">
        <v>13</v>
      </c>
      <c r="B24" s="89" t="s">
        <v>140</v>
      </c>
      <c r="C24" s="83" t="s">
        <v>9</v>
      </c>
      <c r="D24" s="85">
        <v>8</v>
      </c>
      <c r="E24" s="92"/>
      <c r="F24" s="92"/>
      <c r="G24" s="93"/>
      <c r="H24" s="93"/>
      <c r="I24" s="93"/>
      <c r="J24" s="93"/>
      <c r="K24" s="93"/>
    </row>
    <row r="25" spans="1:11" s="94" customFormat="1" ht="158.25" customHeight="1" x14ac:dyDescent="0.2">
      <c r="A25" s="82">
        <v>14</v>
      </c>
      <c r="B25" s="86" t="s">
        <v>142</v>
      </c>
      <c r="C25" s="83" t="s">
        <v>9</v>
      </c>
      <c r="D25" s="85">
        <v>20</v>
      </c>
      <c r="E25" s="92"/>
      <c r="F25" s="92"/>
      <c r="G25" s="93"/>
      <c r="H25" s="93"/>
      <c r="I25" s="93"/>
      <c r="J25" s="93"/>
      <c r="K25" s="93"/>
    </row>
    <row r="26" spans="1:11" s="94" customFormat="1" ht="174" customHeight="1" x14ac:dyDescent="0.2">
      <c r="A26" s="82">
        <v>15</v>
      </c>
      <c r="B26" s="89" t="s">
        <v>143</v>
      </c>
      <c r="C26" s="83" t="s">
        <v>9</v>
      </c>
      <c r="D26" s="85">
        <v>26</v>
      </c>
      <c r="E26" s="92"/>
      <c r="F26" s="92"/>
      <c r="G26" s="93"/>
      <c r="H26" s="93"/>
      <c r="I26" s="93"/>
      <c r="J26" s="93"/>
      <c r="K26" s="93"/>
    </row>
    <row r="27" spans="1:11" s="94" customFormat="1" ht="168" customHeight="1" x14ac:dyDescent="0.2">
      <c r="A27" s="82">
        <v>16</v>
      </c>
      <c r="B27" s="86" t="s">
        <v>144</v>
      </c>
      <c r="C27" s="83" t="s">
        <v>9</v>
      </c>
      <c r="D27" s="85">
        <v>10</v>
      </c>
      <c r="E27" s="92"/>
      <c r="F27" s="92"/>
      <c r="G27" s="93"/>
      <c r="H27" s="93"/>
      <c r="I27" s="93"/>
      <c r="J27" s="93"/>
      <c r="K27" s="93"/>
    </row>
    <row r="28" spans="1:11" s="94" customFormat="1" ht="41.25" customHeight="1" x14ac:dyDescent="0.25">
      <c r="A28" s="82"/>
      <c r="B28" s="98" t="s">
        <v>67</v>
      </c>
      <c r="C28" s="99"/>
      <c r="D28" s="100">
        <f>SUM(D12:D27)</f>
        <v>124</v>
      </c>
      <c r="E28" s="8"/>
      <c r="F28" s="8"/>
      <c r="G28" s="93"/>
      <c r="H28" s="93"/>
      <c r="I28" s="93"/>
      <c r="J28" s="93"/>
      <c r="K28" s="93"/>
    </row>
    <row r="29" spans="1:11" ht="26.25" customHeight="1" x14ac:dyDescent="0.25">
      <c r="A29" s="6" t="s">
        <v>145</v>
      </c>
      <c r="G29" s="90"/>
      <c r="H29" s="90"/>
      <c r="I29" s="90"/>
      <c r="J29" s="90"/>
      <c r="K29" s="90"/>
    </row>
    <row r="30" spans="1:11" ht="26.25" customHeight="1" x14ac:dyDescent="0.25">
      <c r="A30" s="6" t="s">
        <v>146</v>
      </c>
      <c r="G30" s="90"/>
      <c r="H30" s="90"/>
      <c r="I30" s="90"/>
      <c r="J30" s="90"/>
      <c r="K30" s="90"/>
    </row>
    <row r="31" spans="1:11" ht="26.25" customHeight="1" x14ac:dyDescent="0.25">
      <c r="A31" s="6" t="s">
        <v>147</v>
      </c>
      <c r="G31" s="90"/>
      <c r="H31" s="90"/>
      <c r="I31" s="90"/>
      <c r="J31" s="90"/>
      <c r="K31" s="90"/>
    </row>
    <row r="32" spans="1:11" ht="26.25" customHeight="1" x14ac:dyDescent="0.25">
      <c r="A32" s="6" t="s">
        <v>148</v>
      </c>
      <c r="G32" s="90"/>
      <c r="H32" s="90"/>
      <c r="I32" s="90"/>
      <c r="J32" s="90"/>
      <c r="K32" s="90"/>
    </row>
    <row r="33" spans="1:11" ht="26.25" customHeight="1" x14ac:dyDescent="0.25">
      <c r="A33" s="6" t="s">
        <v>153</v>
      </c>
      <c r="C33" s="116"/>
      <c r="D33" s="116"/>
      <c r="E33" s="116"/>
      <c r="F33" s="116"/>
      <c r="G33" s="90"/>
      <c r="H33" s="90"/>
      <c r="I33" s="90"/>
      <c r="J33" s="90"/>
      <c r="K33" s="90"/>
    </row>
    <row r="34" spans="1:11" ht="26.25" customHeight="1" x14ac:dyDescent="0.25">
      <c r="C34" s="116" t="s">
        <v>149</v>
      </c>
      <c r="D34" s="116"/>
      <c r="E34" s="116"/>
      <c r="F34" s="116"/>
      <c r="G34" s="90"/>
      <c r="H34" s="90"/>
      <c r="I34" s="90"/>
      <c r="J34" s="90"/>
      <c r="K34" s="90"/>
    </row>
    <row r="35" spans="1:11" s="94" customFormat="1" ht="26.25" customHeight="1" x14ac:dyDescent="0.25">
      <c r="C35" s="117" t="s">
        <v>150</v>
      </c>
      <c r="D35" s="117"/>
      <c r="E35" s="117"/>
      <c r="F35" s="117"/>
      <c r="G35" s="93"/>
      <c r="H35" s="93"/>
      <c r="I35" s="93"/>
      <c r="J35" s="93"/>
      <c r="K35" s="93"/>
    </row>
    <row r="36" spans="1:11" s="94" customFormat="1" ht="26.25" customHeight="1" x14ac:dyDescent="0.2">
      <c r="G36" s="93"/>
      <c r="H36" s="93"/>
      <c r="I36" s="93"/>
      <c r="J36" s="93"/>
      <c r="K36" s="93"/>
    </row>
    <row r="37" spans="1:11" s="94" customFormat="1" ht="26.25" customHeight="1" x14ac:dyDescent="0.2">
      <c r="G37" s="93"/>
      <c r="H37" s="93"/>
      <c r="I37" s="93"/>
      <c r="J37" s="93"/>
      <c r="K37" s="93"/>
    </row>
    <row r="38" spans="1:11" s="94" customFormat="1" ht="26.25" customHeight="1" x14ac:dyDescent="0.2">
      <c r="G38" s="93"/>
      <c r="H38" s="93"/>
      <c r="I38" s="93"/>
      <c r="J38" s="93"/>
      <c r="K38" s="93"/>
    </row>
    <row r="39" spans="1:11" s="94" customFormat="1" ht="26.25" customHeight="1" x14ac:dyDescent="0.2">
      <c r="G39" s="93"/>
      <c r="H39" s="93"/>
      <c r="I39" s="93"/>
      <c r="J39" s="93"/>
      <c r="K39" s="93"/>
    </row>
    <row r="40" spans="1:11" s="94" customFormat="1" ht="26.25" customHeight="1" x14ac:dyDescent="0.2">
      <c r="G40" s="93"/>
      <c r="H40" s="93"/>
      <c r="I40" s="93"/>
      <c r="J40" s="93"/>
      <c r="K40" s="93"/>
    </row>
    <row r="41" spans="1:11" s="94" customFormat="1" ht="26.25" customHeight="1" x14ac:dyDescent="0.2">
      <c r="G41" s="93"/>
      <c r="H41" s="93"/>
      <c r="I41" s="93"/>
      <c r="J41" s="93"/>
      <c r="K41" s="93"/>
    </row>
    <row r="42" spans="1:11" s="94" customFormat="1" ht="26.25" customHeight="1" x14ac:dyDescent="0.2">
      <c r="G42" s="93"/>
      <c r="H42" s="93"/>
      <c r="I42" s="93"/>
      <c r="J42" s="93"/>
      <c r="K42" s="93"/>
    </row>
    <row r="43" spans="1:11" s="94" customFormat="1" ht="26.25" customHeight="1" x14ac:dyDescent="0.2">
      <c r="G43" s="93"/>
      <c r="H43" s="93"/>
      <c r="I43" s="93"/>
      <c r="J43" s="93"/>
      <c r="K43" s="93"/>
    </row>
    <row r="44" spans="1:11" s="94" customFormat="1" ht="26.25" customHeight="1" x14ac:dyDescent="0.2">
      <c r="G44" s="93"/>
      <c r="H44" s="93"/>
      <c r="I44" s="93"/>
      <c r="J44" s="93"/>
      <c r="K44" s="93"/>
    </row>
    <row r="45" spans="1:11" s="94" customFormat="1" ht="26.25" customHeight="1" x14ac:dyDescent="0.2">
      <c r="G45" s="93"/>
      <c r="H45" s="93"/>
      <c r="I45" s="93"/>
      <c r="J45" s="93"/>
      <c r="K45" s="93"/>
    </row>
    <row r="46" spans="1:11" s="94" customFormat="1" ht="26.25" customHeight="1" x14ac:dyDescent="0.2">
      <c r="G46" s="93"/>
      <c r="H46" s="93"/>
      <c r="I46" s="93"/>
      <c r="J46" s="93"/>
      <c r="K46" s="93"/>
    </row>
    <row r="47" spans="1:11" s="94" customFormat="1" ht="26.25" customHeight="1" x14ac:dyDescent="0.2">
      <c r="G47" s="93"/>
      <c r="H47" s="93"/>
      <c r="I47" s="93"/>
      <c r="J47" s="93"/>
      <c r="K47" s="93"/>
    </row>
    <row r="48" spans="1:11" s="94" customFormat="1" ht="26.25" customHeight="1" x14ac:dyDescent="0.2">
      <c r="G48" s="93"/>
      <c r="H48" s="93"/>
      <c r="I48" s="93"/>
      <c r="J48" s="93"/>
      <c r="K48" s="93"/>
    </row>
    <row r="49" spans="7:11" s="94" customFormat="1" ht="26.25" customHeight="1" x14ac:dyDescent="0.2">
      <c r="G49" s="93"/>
      <c r="H49" s="93"/>
      <c r="I49" s="93"/>
      <c r="J49" s="93"/>
      <c r="K49" s="93"/>
    </row>
    <row r="50" spans="7:11" s="94" customFormat="1" ht="26.25" customHeight="1" x14ac:dyDescent="0.2">
      <c r="G50" s="93"/>
      <c r="H50" s="93"/>
      <c r="I50" s="93"/>
      <c r="J50" s="93"/>
      <c r="K50" s="93"/>
    </row>
    <row r="51" spans="7:11" s="94" customFormat="1" ht="26.25" customHeight="1" x14ac:dyDescent="0.2">
      <c r="G51" s="93"/>
      <c r="H51" s="93"/>
      <c r="I51" s="93"/>
      <c r="J51" s="93"/>
      <c r="K51" s="93"/>
    </row>
    <row r="52" spans="7:11" s="94" customFormat="1" ht="26.25" customHeight="1" x14ac:dyDescent="0.2">
      <c r="G52" s="93"/>
      <c r="H52" s="93"/>
      <c r="I52" s="93"/>
      <c r="J52" s="93"/>
      <c r="K52" s="93"/>
    </row>
    <row r="53" spans="7:11" s="94" customFormat="1" ht="26.25" customHeight="1" x14ac:dyDescent="0.2">
      <c r="G53" s="93"/>
      <c r="H53" s="93"/>
      <c r="I53" s="93"/>
      <c r="J53" s="93"/>
      <c r="K53" s="93"/>
    </row>
    <row r="54" spans="7:11" s="94" customFormat="1" ht="26.25" customHeight="1" x14ac:dyDescent="0.2">
      <c r="G54" s="93"/>
      <c r="H54" s="93"/>
      <c r="I54" s="93"/>
      <c r="J54" s="93"/>
      <c r="K54" s="93"/>
    </row>
    <row r="55" spans="7:11" s="94" customFormat="1" ht="26.25" customHeight="1" x14ac:dyDescent="0.2">
      <c r="G55" s="93"/>
      <c r="H55" s="93"/>
      <c r="I55" s="93"/>
      <c r="J55" s="93"/>
      <c r="K55" s="93"/>
    </row>
    <row r="56" spans="7:11" s="94" customFormat="1" ht="26.25" customHeight="1" x14ac:dyDescent="0.2">
      <c r="G56" s="93"/>
      <c r="H56" s="93"/>
      <c r="I56" s="93"/>
      <c r="J56" s="93"/>
      <c r="K56" s="93"/>
    </row>
    <row r="57" spans="7:11" s="94" customFormat="1" ht="26.25" customHeight="1" x14ac:dyDescent="0.2">
      <c r="G57" s="93"/>
      <c r="H57" s="93"/>
      <c r="I57" s="93"/>
      <c r="J57" s="93"/>
      <c r="K57" s="93"/>
    </row>
    <row r="58" spans="7:11" s="94" customFormat="1" ht="26.25" customHeight="1" x14ac:dyDescent="0.2">
      <c r="G58" s="93"/>
      <c r="H58" s="93"/>
      <c r="I58" s="93"/>
      <c r="J58" s="93"/>
      <c r="K58" s="93"/>
    </row>
    <row r="59" spans="7:11" s="94" customFormat="1" ht="26.25" customHeight="1" x14ac:dyDescent="0.2">
      <c r="G59" s="93"/>
      <c r="H59" s="93"/>
      <c r="I59" s="93"/>
      <c r="J59" s="93"/>
      <c r="K59" s="93"/>
    </row>
    <row r="60" spans="7:11" s="94" customFormat="1" ht="26.25" customHeight="1" x14ac:dyDescent="0.2">
      <c r="G60" s="93"/>
      <c r="H60" s="93"/>
      <c r="I60" s="93"/>
      <c r="J60" s="93"/>
      <c r="K60" s="93"/>
    </row>
    <row r="61" spans="7:11" s="94" customFormat="1" ht="26.25" customHeight="1" x14ac:dyDescent="0.2">
      <c r="G61" s="93"/>
      <c r="H61" s="93"/>
      <c r="I61" s="93"/>
      <c r="J61" s="93"/>
      <c r="K61" s="93"/>
    </row>
    <row r="62" spans="7:11" s="94" customFormat="1" ht="26.25" customHeight="1" x14ac:dyDescent="0.2">
      <c r="G62" s="93"/>
      <c r="H62" s="93"/>
      <c r="I62" s="93"/>
      <c r="J62" s="93"/>
      <c r="K62" s="93"/>
    </row>
    <row r="63" spans="7:11" s="94" customFormat="1" ht="26.25" customHeight="1" x14ac:dyDescent="0.2">
      <c r="G63" s="93"/>
      <c r="H63" s="93"/>
      <c r="I63" s="93"/>
      <c r="J63" s="93"/>
      <c r="K63" s="93"/>
    </row>
    <row r="64" spans="7:11" s="94" customFormat="1" ht="26.25" customHeight="1" x14ac:dyDescent="0.2">
      <c r="G64" s="93"/>
      <c r="H64" s="93"/>
      <c r="I64" s="93"/>
      <c r="J64" s="93"/>
      <c r="K64" s="93"/>
    </row>
    <row r="65" spans="5:11" s="94" customFormat="1" ht="26.25" customHeight="1" x14ac:dyDescent="0.2">
      <c r="G65" s="93"/>
      <c r="H65" s="93"/>
      <c r="I65" s="93"/>
      <c r="J65" s="93"/>
      <c r="K65" s="93"/>
    </row>
    <row r="66" spans="5:11" s="94" customFormat="1" ht="26.25" customHeight="1" x14ac:dyDescent="0.2">
      <c r="G66" s="93"/>
      <c r="H66" s="93"/>
      <c r="I66" s="93"/>
      <c r="J66" s="93"/>
      <c r="K66" s="93"/>
    </row>
    <row r="67" spans="5:11" s="94" customFormat="1" ht="26.25" customHeight="1" x14ac:dyDescent="0.2">
      <c r="G67" s="93"/>
      <c r="H67" s="93"/>
      <c r="I67" s="93"/>
      <c r="J67" s="93"/>
      <c r="K67" s="93"/>
    </row>
    <row r="68" spans="5:11" s="94" customFormat="1" ht="26.25" customHeight="1" x14ac:dyDescent="0.2">
      <c r="G68" s="93"/>
      <c r="H68" s="93"/>
      <c r="I68" s="93"/>
      <c r="J68" s="93"/>
      <c r="K68" s="93"/>
    </row>
    <row r="69" spans="5:11" s="94" customFormat="1" ht="26.25" customHeight="1" x14ac:dyDescent="0.2">
      <c r="K69" s="95"/>
    </row>
    <row r="70" spans="5:11" s="94" customFormat="1" ht="26.25" customHeight="1" x14ac:dyDescent="0.2">
      <c r="E70" s="96"/>
      <c r="F70" s="96"/>
      <c r="G70" s="96"/>
      <c r="H70" s="96"/>
      <c r="I70" s="109" t="s">
        <v>100</v>
      </c>
      <c r="J70" s="109"/>
      <c r="K70" s="109"/>
    </row>
    <row r="71" spans="5:11" s="94" customFormat="1" ht="12.75" x14ac:dyDescent="0.2"/>
    <row r="72" spans="5:11" s="94" customFormat="1" ht="12.75" x14ac:dyDescent="0.2"/>
    <row r="73" spans="5:11" s="94" customFormat="1" ht="12.75" x14ac:dyDescent="0.2"/>
    <row r="74" spans="5:11" s="94" customFormat="1" ht="12.75" x14ac:dyDescent="0.2">
      <c r="E74" s="97"/>
      <c r="F74" s="97"/>
      <c r="G74" s="97"/>
      <c r="I74" s="109" t="s">
        <v>10</v>
      </c>
      <c r="J74" s="109"/>
      <c r="K74" s="109"/>
    </row>
    <row r="75" spans="5:11" s="94" customFormat="1" ht="12.75" x14ac:dyDescent="0.2"/>
    <row r="76" spans="5:11" s="94" customFormat="1" ht="12.75" x14ac:dyDescent="0.2"/>
    <row r="77" spans="5:11" s="94" customFormat="1" ht="12.75" x14ac:dyDescent="0.2"/>
    <row r="78" spans="5:11" s="94" customFormat="1" ht="12.75" x14ac:dyDescent="0.2"/>
    <row r="79" spans="5:11" s="94" customFormat="1" ht="12.75" x14ac:dyDescent="0.2">
      <c r="E79" s="97"/>
      <c r="F79" s="97"/>
      <c r="G79" s="97"/>
      <c r="H79" s="97"/>
    </row>
    <row r="80" spans="5:11" s="94" customFormat="1" ht="12.75" x14ac:dyDescent="0.2"/>
    <row r="81" spans="3:4" s="94" customFormat="1" ht="12.75" x14ac:dyDescent="0.2"/>
    <row r="82" spans="3:4" s="94" customFormat="1" ht="12.75" x14ac:dyDescent="0.2"/>
    <row r="83" spans="3:4" s="94" customFormat="1" ht="12.75" x14ac:dyDescent="0.2"/>
    <row r="84" spans="3:4" s="94" customFormat="1" ht="12.75" x14ac:dyDescent="0.2"/>
    <row r="88" spans="3:4" x14ac:dyDescent="0.25">
      <c r="C88" s="80"/>
      <c r="D88" s="80"/>
    </row>
  </sheetData>
  <sheetProtection password="CEE3" sheet="1" objects="1" scenarios="1"/>
  <mergeCells count="14">
    <mergeCell ref="I74:K74"/>
    <mergeCell ref="A9:A11"/>
    <mergeCell ref="B9:B11"/>
    <mergeCell ref="B1:F1"/>
    <mergeCell ref="B7:F7"/>
    <mergeCell ref="G8:K8"/>
    <mergeCell ref="I70:K70"/>
    <mergeCell ref="C9:C11"/>
    <mergeCell ref="D9:D11"/>
    <mergeCell ref="E9:E11"/>
    <mergeCell ref="F9:F11"/>
    <mergeCell ref="C33:F33"/>
    <mergeCell ref="C34:F34"/>
    <mergeCell ref="C35:F35"/>
  </mergeCells>
  <pageMargins left="0.4" right="0.4" top="0.33" bottom="0.26" header="0.31496062992126" footer="0.3149606299212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DS_TheoTT</vt:lpstr>
      <vt:lpstr>DS_TheoTT DUNG (2)</vt:lpstr>
      <vt:lpstr>DS_TH CÁC KHOA PHONG Y CAU</vt:lpstr>
      <vt:lpstr>DS_TH CÁC KHOA PHONG du phong</vt:lpstr>
      <vt:lpstr>Sheet1</vt:lpstr>
      <vt:lpstr>'DS_TH CÁC KHOA PHONG du phong'!Print_Titles</vt:lpstr>
      <vt:lpstr>'DS_TH CÁC KHOA PHONG Y CAU'!Print_Titles</vt:lpstr>
      <vt:lpstr>DS_TheoTT!Print_Titles</vt:lpstr>
      <vt:lpstr>'DS_TheoTT DUNG (2)'!Print_Titles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2022-09-20T07:25:38Z</cp:lastPrinted>
  <dcterms:created xsi:type="dcterms:W3CDTF">2020-06-08T07:00:07Z</dcterms:created>
  <dcterms:modified xsi:type="dcterms:W3CDTF">2022-09-21T02:17:43Z</dcterms:modified>
</cp:coreProperties>
</file>